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Survey Summary" sheetId="1" r:id="rId1"/>
    <sheet name="Address details" sheetId="2" r:id="rId2"/>
    <sheet name="Kitchen" sheetId="3" r:id="rId3"/>
    <sheet name="Sitting Room" sheetId="4" r:id="rId4"/>
    <sheet name="Hall - Landing" sheetId="5" r:id="rId5"/>
    <sheet name="Dining Room" sheetId="6" r:id="rId6"/>
    <sheet name="Study" sheetId="7" r:id="rId7"/>
    <sheet name="Bedrooms" sheetId="8" r:id="rId8"/>
    <sheet name="Bathroom" sheetId="9" r:id="rId9"/>
    <sheet name="Outside effects" sheetId="10" r:id="rId10"/>
    <sheet name="Garage" sheetId="11" r:id="rId11"/>
    <sheet name="Other" sheetId="12" r:id="rId12"/>
    <sheet name="Settings" sheetId="13" state="hidden" r:id="rId13"/>
    <sheet name="Cartons" sheetId="14" r:id="rId14"/>
  </sheets>
  <definedNames>
    <definedName name="Cartons">'Cartons'!$A$1:$C$14</definedName>
    <definedName name="Conv">'Settings'!$B$1</definedName>
    <definedName name="fttom">'Survey Summary'!$C$44</definedName>
    <definedName name="_xlnm.Print_Area" localSheetId="1">'Address details'!$A$1:$F$39</definedName>
    <definedName name="_xlnm.Print_Area" localSheetId="8">'Bathroom'!$A$1:$H$50</definedName>
    <definedName name="_xlnm.Print_Area" localSheetId="7">'Bedrooms'!$A$1:$L$50</definedName>
    <definedName name="_xlnm.Print_Area" localSheetId="5">'Dining Room'!$A$1:$H$50</definedName>
    <definedName name="_xlnm.Print_Area" localSheetId="10">'Garage'!$A$1:$H$50</definedName>
    <definedName name="_xlnm.Print_Area" localSheetId="4">'Hall - Landing'!$A$1:$H$50</definedName>
    <definedName name="_xlnm.Print_Area" localSheetId="2">'Kitchen'!$A$1:$H$50</definedName>
    <definedName name="_xlnm.Print_Area" localSheetId="11">'Other'!$A$1:$H$50</definedName>
    <definedName name="_xlnm.Print_Area" localSheetId="9">'Outside effects'!$A$1:$H$50</definedName>
    <definedName name="_xlnm.Print_Area" localSheetId="3">'Sitting Room'!$A$1:$H$50</definedName>
    <definedName name="_xlnm.Print_Area" localSheetId="6">'Study'!$A$1:$H$50</definedName>
    <definedName name="_xlnm.Print_Area" localSheetId="0">'Survey Summary'!$A$1:$E$42</definedName>
    <definedName name="wrn.Survey._.Report." hidden="1">{#N/A,#N/A,TRUE,"Job Details";#N/A,#N/A,TRUE,"Kitchen"}</definedName>
  </definedNames>
  <calcPr fullCalcOnLoad="1"/>
</workbook>
</file>

<file path=xl/sharedStrings.xml><?xml version="1.0" encoding="utf-8"?>
<sst xmlns="http://schemas.openxmlformats.org/spreadsheetml/2006/main" count="447" uniqueCount="148">
  <si>
    <t>Dishwasher</t>
  </si>
  <si>
    <t>Kitchen</t>
  </si>
  <si>
    <t>Items</t>
  </si>
  <si>
    <t>Total</t>
  </si>
  <si>
    <t>Cartons</t>
  </si>
  <si>
    <t>No of</t>
  </si>
  <si>
    <t>Room</t>
  </si>
  <si>
    <t>Sitting room</t>
  </si>
  <si>
    <t>Dining room</t>
  </si>
  <si>
    <t>Bathroom</t>
  </si>
  <si>
    <t>Other</t>
  </si>
  <si>
    <t>Home</t>
  </si>
  <si>
    <r>
      <t>m</t>
    </r>
    <r>
      <rPr>
        <b/>
        <vertAlign val="superscript"/>
        <sz val="10"/>
        <color indexed="18"/>
        <rFont val="Arial"/>
        <family val="2"/>
      </rPr>
      <t>3</t>
    </r>
  </si>
  <si>
    <r>
      <t>ft</t>
    </r>
    <r>
      <rPr>
        <b/>
        <vertAlign val="superscript"/>
        <sz val="10"/>
        <color indexed="18"/>
        <rFont val="Arial"/>
        <family val="2"/>
      </rPr>
      <t>3</t>
    </r>
  </si>
  <si>
    <t>Conversion</t>
  </si>
  <si>
    <t>Next</t>
  </si>
  <si>
    <t>Previous</t>
  </si>
  <si>
    <t>Comments</t>
  </si>
  <si>
    <t>Parking</t>
  </si>
  <si>
    <t>Access</t>
  </si>
  <si>
    <t>Address details</t>
  </si>
  <si>
    <t>Addess Details</t>
  </si>
  <si>
    <t>Number of floors</t>
  </si>
  <si>
    <t>Item</t>
  </si>
  <si>
    <t>Carton</t>
  </si>
  <si>
    <t>Total cubic volume</t>
  </si>
  <si>
    <t>Refrigerator</t>
  </si>
  <si>
    <t>Cooker</t>
  </si>
  <si>
    <t>Washing machine</t>
  </si>
  <si>
    <t>Tumble drier</t>
  </si>
  <si>
    <t>Kitchen cupboard</t>
  </si>
  <si>
    <t>Kitchen chair/stool</t>
  </si>
  <si>
    <t>Kitchen table</t>
  </si>
  <si>
    <t>Vacuum cleaner</t>
  </si>
  <si>
    <t>Freezer upright</t>
  </si>
  <si>
    <t>Freezer chest</t>
  </si>
  <si>
    <t>Fridge/freezer</t>
  </si>
  <si>
    <t>Kitchen and Utility</t>
  </si>
  <si>
    <t>3 seater sofa</t>
  </si>
  <si>
    <t>2 seater sofa</t>
  </si>
  <si>
    <t>Armchair</t>
  </si>
  <si>
    <t>Hifi/music centre</t>
  </si>
  <si>
    <t>TV/video</t>
  </si>
  <si>
    <t>China cabinet 5ft plus</t>
  </si>
  <si>
    <t>China cabinet 2ft-5ft</t>
  </si>
  <si>
    <t>Wall unit 2ft-5ft</t>
  </si>
  <si>
    <t>Nest of tables/occ table</t>
  </si>
  <si>
    <t>Upright piano</t>
  </si>
  <si>
    <t>Baby grand piano</t>
  </si>
  <si>
    <t>Hall - Landing</t>
  </si>
  <si>
    <t>Garage</t>
  </si>
  <si>
    <t>Study</t>
  </si>
  <si>
    <t>Sitting Room</t>
  </si>
  <si>
    <t>Dining Room</t>
  </si>
  <si>
    <t xml:space="preserve"> </t>
  </si>
  <si>
    <t>Outside effects</t>
  </si>
  <si>
    <t>Standard lamp</t>
  </si>
  <si>
    <t>Welsh dresser - base</t>
  </si>
  <si>
    <t>Welsh dresser - top</t>
  </si>
  <si>
    <t>Sideboard</t>
  </si>
  <si>
    <t>Bookcase - small</t>
  </si>
  <si>
    <t>Bookcase - large</t>
  </si>
  <si>
    <t>Grandfather clock</t>
  </si>
  <si>
    <t>Dining table - large</t>
  </si>
  <si>
    <t>Dining table - small</t>
  </si>
  <si>
    <t>Dining chair</t>
  </si>
  <si>
    <t>Carver chair</t>
  </si>
  <si>
    <t>Bureau</t>
  </si>
  <si>
    <t>Desk</t>
  </si>
  <si>
    <t>Desk - large</t>
  </si>
  <si>
    <t>Desk - small</t>
  </si>
  <si>
    <t>Bookshelves - open</t>
  </si>
  <si>
    <t>Bookcase per section</t>
  </si>
  <si>
    <t>Hallstand</t>
  </si>
  <si>
    <t>Hall chair</t>
  </si>
  <si>
    <t>Umbrella stand</t>
  </si>
  <si>
    <t>Telephone table</t>
  </si>
  <si>
    <t>Hall table</t>
  </si>
  <si>
    <t>Divan &amp; mattress - 5ft</t>
  </si>
  <si>
    <t>Divan &amp; mattress - 3ft</t>
  </si>
  <si>
    <t>Headboard 5ft</t>
  </si>
  <si>
    <t>Headboard 3 ft</t>
  </si>
  <si>
    <t>Bunk beds &amp; mattresses -</t>
  </si>
  <si>
    <t>dismantled</t>
  </si>
  <si>
    <t>Bedside cupboard</t>
  </si>
  <si>
    <t>Blanket box</t>
  </si>
  <si>
    <t>Dressing table</t>
  </si>
  <si>
    <t>Wardrobe 6ft wide</t>
  </si>
  <si>
    <t>Wardrobe 4ft 6in wide</t>
  </si>
  <si>
    <t>Chest of 3 drawers</t>
  </si>
  <si>
    <t>Chest of 5 drawers</t>
  </si>
  <si>
    <t>14 rung extending ladder</t>
  </si>
  <si>
    <t>Bicycle,child</t>
  </si>
  <si>
    <t>Bicycle, adult</t>
  </si>
  <si>
    <t>Motor mower, small</t>
  </si>
  <si>
    <t>Motor mower, large</t>
  </si>
  <si>
    <t>Garden roller</t>
  </si>
  <si>
    <t xml:space="preserve">Garden shed 8ft x 6ft - </t>
  </si>
  <si>
    <t>Laundry basket</t>
  </si>
  <si>
    <t>Chest/trunk</t>
  </si>
  <si>
    <t>Garden table</t>
  </si>
  <si>
    <t>Garden chair</t>
  </si>
  <si>
    <t>Workbench</t>
  </si>
  <si>
    <t>Shelving</t>
  </si>
  <si>
    <t>Mirrors</t>
  </si>
  <si>
    <t>Pictures</t>
  </si>
  <si>
    <t>Plants</t>
  </si>
  <si>
    <t>Parasol</t>
  </si>
  <si>
    <t>Swing - dismantled</t>
  </si>
  <si>
    <t>Climbing frame - dismantled</t>
  </si>
  <si>
    <t>Slide</t>
  </si>
  <si>
    <t>Greenhouse  dismantled</t>
  </si>
  <si>
    <t>Swing bench - dismantled</t>
  </si>
  <si>
    <t>Dustbin</t>
  </si>
  <si>
    <t>Tools</t>
  </si>
  <si>
    <t>Stepladder</t>
  </si>
  <si>
    <t>Timber</t>
  </si>
  <si>
    <t>MoveMan Survey</t>
  </si>
  <si>
    <t>© Copyright 2000 Enhanced Operating Systems Limited</t>
  </si>
  <si>
    <t>Instructions</t>
  </si>
  <si>
    <t>Click on the hyperlink below to enter your address details in the yellow boxes</t>
  </si>
  <si>
    <t>then click on the home hyperlink to return to this front page</t>
  </si>
  <si>
    <t>Click on the hyperlink for the relevant room then enter the number of items</t>
  </si>
  <si>
    <t>for each of the types given on the list. Enter the details for each room.</t>
  </si>
  <si>
    <t>Return email address</t>
  </si>
  <si>
    <t>Book Cartons</t>
  </si>
  <si>
    <t>Pack II Cartons</t>
  </si>
  <si>
    <t>Picture Cartons</t>
  </si>
  <si>
    <t>Wardrobe Cartons</t>
  </si>
  <si>
    <t>Notes for Cartons</t>
  </si>
  <si>
    <t>These are only used for books each carton holds 50 books</t>
  </si>
  <si>
    <t xml:space="preserve">These are used for china glass etc… </t>
  </si>
  <si>
    <t>2 pictures per carton</t>
  </si>
  <si>
    <t>Holds 20 hanging garments</t>
  </si>
  <si>
    <t>Postcode</t>
  </si>
  <si>
    <t>Address</t>
  </si>
  <si>
    <t>Collection Address</t>
  </si>
  <si>
    <t>Delivery Address</t>
  </si>
  <si>
    <t>Bedrooms</t>
  </si>
  <si>
    <t>Bed1</t>
  </si>
  <si>
    <t>Bed 2</t>
  </si>
  <si>
    <t>Bed 3</t>
  </si>
  <si>
    <t xml:space="preserve">Bed 4 </t>
  </si>
  <si>
    <t>Bed 5</t>
  </si>
  <si>
    <t>Email this file back to our office using the button below.</t>
  </si>
  <si>
    <t>sales@wardleandkeach.co.uk</t>
  </si>
  <si>
    <t>Name</t>
  </si>
  <si>
    <t>Telephone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</si>
</sst>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b/>
      <sz val="10"/>
      <color indexed="18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i/>
      <sz val="16"/>
      <color indexed="16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vertical="center"/>
      <protection/>
    </xf>
    <xf numFmtId="0" fontId="8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4" fontId="0" fillId="3" borderId="0" xfId="0" applyNumberFormat="1" applyFill="1" applyAlignment="1" applyProtection="1">
      <alignment horizontal="left"/>
      <protection/>
    </xf>
    <xf numFmtId="0" fontId="4" fillId="3" borderId="0" xfId="20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3" borderId="0" xfId="20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172" fontId="9" fillId="3" borderId="0" xfId="0" applyNumberFormat="1" applyFont="1" applyFill="1" applyAlignment="1" applyProtection="1">
      <alignment vertical="center"/>
      <protection/>
    </xf>
    <xf numFmtId="0" fontId="4" fillId="4" borderId="0" xfId="20" applyFill="1" applyAlignment="1" applyProtection="1">
      <alignment vertical="center"/>
      <protection/>
    </xf>
    <xf numFmtId="172" fontId="9" fillId="4" borderId="0" xfId="0" applyNumberFormat="1" applyFont="1" applyFill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 vertical="center"/>
      <protection/>
    </xf>
    <xf numFmtId="172" fontId="7" fillId="4" borderId="0" xfId="0" applyNumberFormat="1" applyFont="1" applyFill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/>
    </xf>
    <xf numFmtId="172" fontId="3" fillId="4" borderId="1" xfId="0" applyNumberFormat="1" applyFont="1" applyFill="1" applyBorder="1" applyAlignment="1" applyProtection="1">
      <alignment/>
      <protection/>
    </xf>
    <xf numFmtId="172" fontId="0" fillId="4" borderId="1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" fontId="0" fillId="4" borderId="2" xfId="0" applyNumberFormat="1" applyFill="1" applyBorder="1" applyAlignment="1" applyProtection="1">
      <alignment/>
      <protection/>
    </xf>
    <xf numFmtId="172" fontId="0" fillId="4" borderId="2" xfId="0" applyNumberForma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72" fontId="7" fillId="4" borderId="0" xfId="0" applyNumberFormat="1" applyFont="1" applyFill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3" fillId="4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172" fontId="9" fillId="3" borderId="0" xfId="0" applyNumberFormat="1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172" fontId="1" fillId="4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4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" fontId="1" fillId="4" borderId="0" xfId="0" applyNumberFormat="1" applyFont="1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172" fontId="1" fillId="4" borderId="0" xfId="0" applyNumberFormat="1" applyFont="1" applyFill="1" applyAlignment="1" applyProtection="1">
      <alignment horizontal="right"/>
      <protection/>
    </xf>
    <xf numFmtId="0" fontId="4" fillId="3" borderId="1" xfId="20" applyFill="1" applyBorder="1" applyAlignment="1" applyProtection="1">
      <alignment/>
      <protection/>
    </xf>
    <xf numFmtId="172" fontId="0" fillId="4" borderId="1" xfId="0" applyNumberFormat="1" applyFill="1" applyBorder="1" applyAlignment="1" applyProtection="1">
      <alignment horizontal="right"/>
      <protection/>
    </xf>
    <xf numFmtId="172" fontId="0" fillId="4" borderId="2" xfId="0" applyNumberFormat="1" applyFill="1" applyBorder="1" applyAlignment="1" applyProtection="1">
      <alignment horizontal="right"/>
      <protection/>
    </xf>
    <xf numFmtId="0" fontId="4" fillId="3" borderId="0" xfId="20" applyFill="1" applyAlignment="1" applyProtection="1">
      <alignment horizontal="center" vertical="center"/>
      <protection/>
    </xf>
    <xf numFmtId="1" fontId="0" fillId="4" borderId="2" xfId="0" applyNumberFormat="1" applyFill="1" applyBorder="1" applyAlignment="1" applyProtection="1">
      <alignment horizontal="right"/>
      <protection/>
    </xf>
    <xf numFmtId="0" fontId="4" fillId="3" borderId="2" xfId="20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 horizontal="right"/>
      <protection/>
    </xf>
    <xf numFmtId="0" fontId="0" fillId="3" borderId="0" xfId="0" applyFont="1" applyFill="1" applyAlignment="1" applyProtection="1">
      <alignment horizontal="left" vertical="top"/>
      <protection/>
    </xf>
    <xf numFmtId="0" fontId="0" fillId="3" borderId="0" xfId="0" applyFill="1" applyAlignment="1" applyProtection="1">
      <alignment vertical="top"/>
      <protection/>
    </xf>
    <xf numFmtId="0" fontId="1" fillId="3" borderId="0" xfId="0" applyFont="1" applyFill="1" applyAlignment="1" applyProtection="1">
      <alignment vertical="top"/>
      <protection/>
    </xf>
    <xf numFmtId="0" fontId="1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4" fillId="3" borderId="0" xfId="20" applyFill="1" applyAlignment="1" applyProtection="1">
      <alignment horizontal="left" vertical="center"/>
      <protection/>
    </xf>
    <xf numFmtId="0" fontId="15" fillId="3" borderId="0" xfId="20" applyFont="1" applyFill="1" applyAlignment="1" applyProtection="1">
      <alignment/>
      <protection/>
    </xf>
    <xf numFmtId="0" fontId="4" fillId="3" borderId="2" xfId="20" applyFont="1" applyFill="1" applyBorder="1" applyAlignment="1" applyProtection="1">
      <alignment/>
      <protection/>
    </xf>
    <xf numFmtId="0" fontId="16" fillId="3" borderId="0" xfId="0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7" fillId="4" borderId="4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3" fillId="2" borderId="6" xfId="0" applyFont="1" applyFill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 locked="0"/>
    </xf>
    <xf numFmtId="172" fontId="7" fillId="4" borderId="3" xfId="0" applyNumberFormat="1" applyFont="1" applyFill="1" applyBorder="1" applyAlignment="1" applyProtection="1">
      <alignment horizontal="center" vertical="center"/>
      <protection/>
    </xf>
    <xf numFmtId="172" fontId="7" fillId="4" borderId="4" xfId="0" applyNumberFormat="1" applyFont="1" applyFill="1" applyBorder="1" applyAlignment="1" applyProtection="1">
      <alignment horizontal="center" vertical="center"/>
      <protection/>
    </xf>
    <xf numFmtId="172" fontId="7" fillId="4" borderId="5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center"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12" fillId="4" borderId="0" xfId="0" applyFont="1" applyFill="1" applyAlignment="1" applyProtection="1">
      <alignment horizontal="center"/>
      <protection/>
    </xf>
    <xf numFmtId="0" fontId="12" fillId="4" borderId="0" xfId="0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left" vertical="top"/>
      <protection/>
    </xf>
    <xf numFmtId="0" fontId="18" fillId="2" borderId="0" xfId="0" applyFont="1" applyFill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roctorgroup.co.uk/" TargetMode="External" /><Relationship Id="rId3" Type="http://schemas.openxmlformats.org/officeDocument/2006/relationships/hyperlink" Target="http://www.proctorgroup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1209675</xdr:colOff>
      <xdr:row>2</xdr:row>
      <xdr:rowOff>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wardleandkeach.co.uk?subject=On-line%20quotation%20information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4"/>
  <sheetViews>
    <sheetView showGridLines="0" showRowColHeaders="0" tabSelected="1" workbookViewId="0" topLeftCell="A1">
      <selection activeCell="A3" sqref="A3:E3"/>
    </sheetView>
  </sheetViews>
  <sheetFormatPr defaultColWidth="9.140625" defaultRowHeight="12.75"/>
  <cols>
    <col min="1" max="1" width="18.421875" style="6" customWidth="1"/>
    <col min="2" max="2" width="6.7109375" style="14" customWidth="1"/>
    <col min="3" max="3" width="9.140625" style="6" customWidth="1"/>
    <col min="4" max="4" width="12.00390625" style="6" bestFit="1" customWidth="1"/>
    <col min="5" max="5" width="38.140625" style="6" customWidth="1"/>
    <col min="6" max="16384" width="9.140625" style="6" customWidth="1"/>
  </cols>
  <sheetData>
    <row r="1" spans="1:5" s="3" customFormat="1" ht="26.25" customHeight="1">
      <c r="A1" s="96" t="s">
        <v>117</v>
      </c>
      <c r="B1" s="96"/>
      <c r="C1" s="96"/>
      <c r="D1" s="96"/>
      <c r="E1" s="96"/>
    </row>
    <row r="2" spans="1:5" ht="36" customHeight="1">
      <c r="A2" s="4"/>
      <c r="B2" s="5" t="s">
        <v>118</v>
      </c>
      <c r="C2" s="4"/>
      <c r="D2" s="4"/>
      <c r="E2" s="4"/>
    </row>
    <row r="3" spans="1:5" ht="36" customHeight="1">
      <c r="A3" s="103" t="s">
        <v>119</v>
      </c>
      <c r="B3" s="103"/>
      <c r="C3" s="103"/>
      <c r="D3" s="103"/>
      <c r="E3" s="103"/>
    </row>
    <row r="4" spans="1:5" s="63" customFormat="1" ht="12.75" customHeight="1">
      <c r="A4" s="71">
        <v>1</v>
      </c>
      <c r="B4" s="62" t="s">
        <v>120</v>
      </c>
      <c r="C4" s="62"/>
      <c r="D4" s="62"/>
      <c r="E4" s="62"/>
    </row>
    <row r="5" s="63" customFormat="1" ht="12.75" customHeight="1">
      <c r="B5" s="62" t="s">
        <v>121</v>
      </c>
    </row>
    <row r="6" spans="1:5" s="94" customFormat="1" ht="16.5" customHeight="1">
      <c r="A6" s="92">
        <v>2</v>
      </c>
      <c r="B6" s="93" t="s">
        <v>122</v>
      </c>
      <c r="C6" s="93"/>
      <c r="D6" s="93"/>
      <c r="E6" s="93"/>
    </row>
    <row r="7" spans="1:5" s="63" customFormat="1" ht="12.75" customHeight="1">
      <c r="A7" s="64"/>
      <c r="B7" s="62" t="s">
        <v>123</v>
      </c>
      <c r="C7" s="62"/>
      <c r="D7" s="62"/>
      <c r="E7" s="62"/>
    </row>
    <row r="8" spans="1:5" s="94" customFormat="1" ht="17.25" customHeight="1">
      <c r="A8" s="92">
        <v>3</v>
      </c>
      <c r="B8" s="93" t="s">
        <v>144</v>
      </c>
      <c r="C8" s="93"/>
      <c r="D8" s="93"/>
      <c r="E8" s="93"/>
    </row>
    <row r="9" spans="1:5" s="63" customFormat="1" ht="12.75" customHeight="1">
      <c r="A9" s="64"/>
      <c r="B9" s="62"/>
      <c r="C9" s="62"/>
      <c r="D9" s="62"/>
      <c r="E9" s="62"/>
    </row>
    <row r="10" spans="1:5" s="63" customFormat="1" ht="12.75" customHeight="1">
      <c r="A10" s="64"/>
      <c r="B10" s="62"/>
      <c r="C10" s="62"/>
      <c r="D10" s="62"/>
      <c r="E10" s="62"/>
    </row>
    <row r="11" spans="1:5" s="63" customFormat="1" ht="12.75" customHeight="1">
      <c r="A11" s="64"/>
      <c r="B11" s="62"/>
      <c r="C11" s="62"/>
      <c r="D11" s="62"/>
      <c r="E11" s="62"/>
    </row>
    <row r="12" spans="1:5" s="63" customFormat="1" ht="24" customHeight="1">
      <c r="A12" s="65"/>
      <c r="B12" s="66" t="s">
        <v>124</v>
      </c>
      <c r="C12" s="67"/>
      <c r="D12" s="67"/>
      <c r="E12" s="68" t="s">
        <v>145</v>
      </c>
    </row>
    <row r="13" spans="1:2" ht="12.75">
      <c r="A13" s="69" t="s">
        <v>20</v>
      </c>
      <c r="B13" s="8"/>
    </row>
    <row r="15" spans="1:3" ht="14.25">
      <c r="A15" s="10" t="s">
        <v>6</v>
      </c>
      <c r="B15" s="11" t="s">
        <v>13</v>
      </c>
      <c r="C15" s="11" t="s">
        <v>12</v>
      </c>
    </row>
    <row r="16" spans="1:3" ht="12.75">
      <c r="A16" s="55" t="s">
        <v>1</v>
      </c>
      <c r="B16" s="61">
        <f>Kitchen!G50</f>
        <v>0</v>
      </c>
      <c r="C16" s="56">
        <f>Kitchen!H50</f>
        <v>0</v>
      </c>
    </row>
    <row r="17" spans="1:3" ht="12.75">
      <c r="A17" s="60" t="s">
        <v>7</v>
      </c>
      <c r="B17" s="59">
        <f>'Sitting Room'!G50</f>
        <v>0</v>
      </c>
      <c r="C17" s="56">
        <f>'Sitting Room'!H51</f>
        <v>0</v>
      </c>
    </row>
    <row r="18" spans="1:3" ht="12.75">
      <c r="A18" s="60" t="s">
        <v>8</v>
      </c>
      <c r="B18" s="59">
        <f>'Dining Room'!G50</f>
        <v>0</v>
      </c>
      <c r="C18" s="57">
        <f>'Dining Room'!H50</f>
        <v>0</v>
      </c>
    </row>
    <row r="19" spans="1:3" ht="12.75">
      <c r="A19" s="9" t="s">
        <v>51</v>
      </c>
      <c r="B19" s="59">
        <f>Study!G50</f>
        <v>0</v>
      </c>
      <c r="C19" s="57">
        <f>Study!H50</f>
        <v>0</v>
      </c>
    </row>
    <row r="20" spans="1:3" ht="12.75">
      <c r="A20" s="60" t="s">
        <v>49</v>
      </c>
      <c r="B20" s="59">
        <f>'Hall - Landing'!G50</f>
        <v>0</v>
      </c>
      <c r="C20" s="57">
        <f>'Hall - Landing'!H50</f>
        <v>0</v>
      </c>
    </row>
    <row r="21" spans="1:3" ht="12.75">
      <c r="A21" s="60" t="s">
        <v>138</v>
      </c>
      <c r="B21" s="59">
        <f>Bedrooms!K50</f>
        <v>0</v>
      </c>
      <c r="C21" s="57">
        <f>Bedrooms!L50</f>
        <v>0</v>
      </c>
    </row>
    <row r="22" spans="1:3" ht="12.75">
      <c r="A22" s="60" t="s">
        <v>9</v>
      </c>
      <c r="B22" s="59">
        <f>Bathroom!G50</f>
        <v>0</v>
      </c>
      <c r="C22" s="57">
        <f>Bathroom!H50</f>
        <v>0</v>
      </c>
    </row>
    <row r="23" spans="1:3" ht="12.75">
      <c r="A23" s="70" t="s">
        <v>55</v>
      </c>
      <c r="B23" s="59">
        <f>'Outside effects'!G50</f>
        <v>0</v>
      </c>
      <c r="C23" s="57">
        <f>'Outside effects'!H50</f>
        <v>0</v>
      </c>
    </row>
    <row r="24" spans="1:3" ht="12.75">
      <c r="A24" s="9" t="s">
        <v>50</v>
      </c>
      <c r="B24" s="59">
        <f>Garage!G50</f>
        <v>0</v>
      </c>
      <c r="C24" s="57">
        <f>Garage!H50</f>
        <v>0</v>
      </c>
    </row>
    <row r="25" spans="1:3" ht="12.75">
      <c r="A25" s="60" t="s">
        <v>10</v>
      </c>
      <c r="B25" s="59">
        <f>Other!G50</f>
        <v>0</v>
      </c>
      <c r="C25" s="57">
        <f>Other!H50</f>
        <v>0</v>
      </c>
    </row>
    <row r="26" spans="1:3" ht="12.75">
      <c r="A26" s="12" t="s">
        <v>3</v>
      </c>
      <c r="B26" s="13">
        <f>SUM(B16:B25)</f>
        <v>0</v>
      </c>
      <c r="C26" s="54">
        <f>SUM(C16:C25)</f>
        <v>0</v>
      </c>
    </row>
    <row r="28" spans="1:4" ht="12.75">
      <c r="A28" s="10" t="s">
        <v>4</v>
      </c>
      <c r="B28" s="51"/>
      <c r="C28" s="10" t="s">
        <v>3</v>
      </c>
      <c r="D28" s="7" t="s">
        <v>129</v>
      </c>
    </row>
    <row r="29" spans="1:4" ht="12.75">
      <c r="A29" s="34" t="str">
        <f>Cartons!A3</f>
        <v>Book Cartons</v>
      </c>
      <c r="B29" s="52"/>
      <c r="C29" s="35">
        <f>SUM(Kitchen:Other!D36)</f>
        <v>0</v>
      </c>
      <c r="D29" s="6" t="s">
        <v>130</v>
      </c>
    </row>
    <row r="30" spans="1:4" ht="12.75">
      <c r="A30" s="34" t="str">
        <f>Cartons!A4</f>
        <v>Pack II Cartons</v>
      </c>
      <c r="B30" s="53"/>
      <c r="C30" s="35">
        <f>SUM(Kitchen:Other!D37)</f>
        <v>0</v>
      </c>
      <c r="D30" s="6" t="s">
        <v>131</v>
      </c>
    </row>
    <row r="31" spans="1:4" ht="12.75">
      <c r="A31" s="34" t="str">
        <f>Cartons!A5</f>
        <v>Picture Cartons</v>
      </c>
      <c r="B31" s="53"/>
      <c r="C31" s="35">
        <f>SUM(Kitchen:Other!D38)</f>
        <v>0</v>
      </c>
      <c r="D31" s="6" t="s">
        <v>132</v>
      </c>
    </row>
    <row r="32" spans="1:4" ht="12.75">
      <c r="A32" s="34" t="str">
        <f>Cartons!A6</f>
        <v>Wardrobe Cartons</v>
      </c>
      <c r="B32" s="53"/>
      <c r="C32" s="35">
        <f>SUM(Kitchen:Other!D39)</f>
        <v>0</v>
      </c>
      <c r="D32" s="6" t="s">
        <v>133</v>
      </c>
    </row>
    <row r="33" spans="1:3" ht="12.75">
      <c r="A33" s="34">
        <f>Cartons!A7</f>
        <v>0</v>
      </c>
      <c r="B33" s="53"/>
      <c r="C33" s="35">
        <f>SUM(Kitchen:Other!D40)</f>
        <v>0</v>
      </c>
    </row>
    <row r="34" spans="1:3" ht="12.75">
      <c r="A34" s="34">
        <f>Cartons!A8</f>
        <v>0</v>
      </c>
      <c r="B34" s="53"/>
      <c r="C34" s="35">
        <f>SUM(Kitchen:Other!D41)</f>
        <v>0</v>
      </c>
    </row>
    <row r="35" spans="1:3" ht="12.75">
      <c r="A35" s="34">
        <f>Cartons!A9</f>
        <v>0</v>
      </c>
      <c r="B35" s="53"/>
      <c r="C35" s="35">
        <f>SUM(Kitchen:Other!D42)</f>
        <v>0</v>
      </c>
    </row>
    <row r="36" spans="1:3" ht="12.75">
      <c r="A36" s="34">
        <f>Cartons!A10</f>
        <v>0</v>
      </c>
      <c r="B36" s="53"/>
      <c r="C36" s="35">
        <f>SUM(Kitchen:Other!D43)</f>
        <v>0</v>
      </c>
    </row>
    <row r="37" spans="1:3" ht="12.75">
      <c r="A37" s="34">
        <f>Cartons!A11</f>
        <v>0</v>
      </c>
      <c r="B37" s="53"/>
      <c r="C37" s="35">
        <f>SUM(Kitchen:Other!D44)</f>
        <v>0</v>
      </c>
    </row>
    <row r="38" spans="1:3" ht="12.75">
      <c r="A38" s="34">
        <f>Cartons!A12</f>
        <v>0</v>
      </c>
      <c r="B38" s="53"/>
      <c r="C38" s="35">
        <f>SUM(Kitchen:Other!D45)</f>
        <v>0</v>
      </c>
    </row>
    <row r="39" spans="1:3" ht="12.75">
      <c r="A39" s="34">
        <f>Cartons!A13</f>
        <v>0</v>
      </c>
      <c r="B39" s="53"/>
      <c r="C39" s="35">
        <f>SUM(Kitchen:Other!D46)</f>
        <v>0</v>
      </c>
    </row>
    <row r="40" spans="1:3" ht="12.75">
      <c r="A40" s="34">
        <f>Cartons!A14</f>
        <v>0</v>
      </c>
      <c r="B40" s="53"/>
      <c r="C40" s="35">
        <f>SUM(Kitchen:Other!D47)</f>
        <v>0</v>
      </c>
    </row>
    <row r="41" spans="1:3" ht="12.75">
      <c r="A41" s="34">
        <f>Cartons!A15</f>
        <v>0</v>
      </c>
      <c r="B41" s="53"/>
      <c r="C41" s="35">
        <f>SUM(Kitchen:Other!D48)</f>
        <v>0</v>
      </c>
    </row>
    <row r="42" spans="1:3" ht="12.75">
      <c r="A42" s="34">
        <f>Cartons!A16</f>
        <v>0</v>
      </c>
      <c r="B42" s="53"/>
      <c r="C42" s="35">
        <f>SUM(Kitchen:Other!D49)</f>
        <v>0</v>
      </c>
    </row>
    <row r="43" ht="12.75">
      <c r="B43" s="6"/>
    </row>
    <row r="44" spans="2:3" ht="12.75">
      <c r="B44" s="6"/>
      <c r="C44" s="43">
        <v>35.33569</v>
      </c>
    </row>
  </sheetData>
  <sheetProtection password="DDA3" sheet="1" objects="1" scenarios="1"/>
  <mergeCells count="2">
    <mergeCell ref="A1:E1"/>
    <mergeCell ref="A3:E3"/>
  </mergeCells>
  <conditionalFormatting sqref="A29:A42">
    <cfRule type="cellIs" priority="1" dxfId="0" operator="equal" stopIfTrue="1">
      <formula>0</formula>
    </cfRule>
  </conditionalFormatting>
  <conditionalFormatting sqref="C29:C42">
    <cfRule type="cellIs" priority="2" dxfId="1" operator="equal" stopIfTrue="1">
      <formula>0</formula>
    </cfRule>
  </conditionalFormatting>
  <hyperlinks>
    <hyperlink ref="A16" location="Kitchen!A1" display="Kitchen!A1"/>
    <hyperlink ref="A13" location="'Address details'!A1" display="'Address details'!A1"/>
    <hyperlink ref="A20" location="'Hall - Landing'!A1" display="'Hall - Landing'!A1"/>
    <hyperlink ref="A17" location="'Sitting Room'!A1" display="'Sitting Room'!A1"/>
    <hyperlink ref="A18" location="'Dining Room'!A1" display="'Dining Room'!A1"/>
    <hyperlink ref="A19" location="Study!A1" display="Study!A1"/>
    <hyperlink ref="A21" location="Bedrooms!A1" display="Bedrooms"/>
    <hyperlink ref="A22" location="Bathroom!A1" display="Bathroom!A1"/>
    <hyperlink ref="A23" location="'Outside effects'!A1" display="'Outside effects'!A1"/>
    <hyperlink ref="A24" location="Garage!A1" display="Garage!A1"/>
    <hyperlink ref="A25" location="Other!A1" display="Other!A1"/>
    <hyperlink ref="E12" r:id="rId1" display="sales@wardleandkeach.co.uk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58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4.281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55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9" t="s">
        <v>112</v>
      </c>
      <c r="B5" s="30">
        <v>30</v>
      </c>
      <c r="C5" s="27">
        <f>B5/fttom</f>
        <v>0.8489999770770006</v>
      </c>
      <c r="D5" s="49"/>
      <c r="E5" s="26">
        <f aca="true" t="shared" si="0" ref="E5:E25">D5*B5</f>
        <v>0</v>
      </c>
      <c r="F5" s="28">
        <f aca="true" t="shared" si="1" ref="F5:F25">C5*D5</f>
        <v>0</v>
      </c>
      <c r="G5" s="49"/>
      <c r="H5" s="49"/>
    </row>
    <row r="6" spans="1:8" ht="15" customHeight="1">
      <c r="A6" s="29" t="s">
        <v>97</v>
      </c>
      <c r="B6" s="30">
        <v>0</v>
      </c>
      <c r="C6" s="27">
        <f>B6/fttom</f>
        <v>0</v>
      </c>
      <c r="D6" s="49"/>
      <c r="E6" s="26">
        <f t="shared" si="0"/>
        <v>0</v>
      </c>
      <c r="F6" s="28">
        <f t="shared" si="1"/>
        <v>0</v>
      </c>
      <c r="G6" s="49"/>
      <c r="H6" s="49"/>
    </row>
    <row r="7" spans="1:8" ht="15" customHeight="1">
      <c r="A7" s="29" t="s">
        <v>83</v>
      </c>
      <c r="B7" s="30">
        <v>100</v>
      </c>
      <c r="C7" s="27">
        <f>B7/fttom</f>
        <v>2.829999923590002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100</v>
      </c>
      <c r="B8" s="30">
        <v>25</v>
      </c>
      <c r="C8" s="27">
        <f>B8/fttom</f>
        <v>0.7074999808975005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101</v>
      </c>
      <c r="B9" s="30">
        <v>10</v>
      </c>
      <c r="C9" s="27">
        <f>B9/fttom</f>
        <v>0.2829999923590002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107</v>
      </c>
      <c r="B10" s="30">
        <v>5</v>
      </c>
      <c r="C10" s="27">
        <f>B10/fttom</f>
        <v>0.1414999961795001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108</v>
      </c>
      <c r="B11" s="30">
        <v>5</v>
      </c>
      <c r="C11" s="27">
        <f>B11/fttom</f>
        <v>0.1414999961795001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109</v>
      </c>
      <c r="B12" s="30">
        <v>60</v>
      </c>
      <c r="C12" s="27">
        <f>B12/fttom</f>
        <v>1.6979999541540012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110</v>
      </c>
      <c r="B13" s="30">
        <v>50</v>
      </c>
      <c r="C13" s="27">
        <f>B13/fttom</f>
        <v>1.414999961795001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111</v>
      </c>
      <c r="B14" s="30">
        <v>100</v>
      </c>
      <c r="C14" s="27">
        <f>B14/fttom</f>
        <v>2.829999923590002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113</v>
      </c>
      <c r="B15" s="30">
        <v>8</v>
      </c>
      <c r="C15" s="27">
        <f>B15/fttom</f>
        <v>0.22639999388720017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/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>
        <f t="shared" si="0"/>
        <v>0</v>
      </c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30">
        <f t="shared" si="0"/>
        <v>0</v>
      </c>
      <c r="F25" s="31">
        <f t="shared" si="1"/>
        <v>0</v>
      </c>
      <c r="G25" s="49"/>
      <c r="H25" s="49"/>
    </row>
    <row r="26" spans="1:8" ht="15.75" customHeight="1">
      <c r="A26" s="29"/>
      <c r="B26" s="30">
        <v>0</v>
      </c>
      <c r="C26" s="27">
        <f>B26/fttom</f>
        <v>0</v>
      </c>
      <c r="D26" s="49"/>
      <c r="E26" s="30">
        <f aca="true" t="shared" si="2" ref="E26:E32">D26*B26</f>
        <v>0</v>
      </c>
      <c r="F26" s="31">
        <f aca="true" t="shared" si="3" ref="F26:F32">C26*D26</f>
        <v>0</v>
      </c>
      <c r="G26" s="49"/>
      <c r="H26" s="49"/>
    </row>
    <row r="27" spans="1:8" ht="12" customHeight="1">
      <c r="A27" s="29"/>
      <c r="B27" s="30">
        <v>0</v>
      </c>
      <c r="C27" s="27">
        <f>B27/fttom</f>
        <v>0</v>
      </c>
      <c r="D27" s="49"/>
      <c r="E27" s="30">
        <f t="shared" si="2"/>
        <v>0</v>
      </c>
      <c r="F27" s="31">
        <f t="shared" si="3"/>
        <v>0</v>
      </c>
      <c r="G27" s="49"/>
      <c r="H27" s="49"/>
    </row>
    <row r="28" spans="1:8" ht="12.75" customHeight="1">
      <c r="A28" s="29"/>
      <c r="B28" s="30">
        <v>0</v>
      </c>
      <c r="C28" s="27">
        <f>B28/fttom</f>
        <v>0</v>
      </c>
      <c r="D28" s="49"/>
      <c r="E28" s="30">
        <f t="shared" si="2"/>
        <v>0</v>
      </c>
      <c r="F28" s="31">
        <f t="shared" si="3"/>
        <v>0</v>
      </c>
      <c r="G28" s="49"/>
      <c r="H28" s="49"/>
    </row>
    <row r="29" spans="1:8" ht="15.75" customHeight="1">
      <c r="A29" s="29"/>
      <c r="B29" s="30">
        <v>0</v>
      </c>
      <c r="C29" s="27">
        <f>B29/fttom</f>
        <v>0</v>
      </c>
      <c r="D29" s="49"/>
      <c r="E29" s="30">
        <f t="shared" si="2"/>
        <v>0</v>
      </c>
      <c r="F29" s="31">
        <f t="shared" si="3"/>
        <v>0</v>
      </c>
      <c r="G29" s="49"/>
      <c r="H29" s="49"/>
    </row>
    <row r="30" spans="1:8" ht="15.75" customHeight="1">
      <c r="A30" s="29"/>
      <c r="B30" s="30">
        <v>0</v>
      </c>
      <c r="C30" s="27">
        <f>B30/fttom</f>
        <v>0</v>
      </c>
      <c r="D30" s="49"/>
      <c r="E30" s="30">
        <f t="shared" si="2"/>
        <v>0</v>
      </c>
      <c r="F30" s="31">
        <f t="shared" si="3"/>
        <v>0</v>
      </c>
      <c r="G30" s="49"/>
      <c r="H30" s="49"/>
    </row>
    <row r="31" spans="1:8" ht="15.75" customHeight="1">
      <c r="A31" s="29"/>
      <c r="B31" s="30">
        <v>0</v>
      </c>
      <c r="C31" s="27">
        <f>B31/fttom</f>
        <v>0</v>
      </c>
      <c r="D31" s="49"/>
      <c r="E31" s="30">
        <f t="shared" si="2"/>
        <v>0</v>
      </c>
      <c r="F31" s="31">
        <f t="shared" si="3"/>
        <v>0</v>
      </c>
      <c r="G31" s="49"/>
      <c r="H31" s="49"/>
    </row>
    <row r="32" spans="1:8" ht="15.75" customHeight="1">
      <c r="A32" s="29"/>
      <c r="B32" s="30">
        <v>0</v>
      </c>
      <c r="C32" s="27">
        <f>B32/fttom</f>
        <v>0</v>
      </c>
      <c r="D32" s="49"/>
      <c r="E32" s="30">
        <f t="shared" si="2"/>
        <v>0</v>
      </c>
      <c r="F32" s="31">
        <f t="shared" si="3"/>
        <v>0</v>
      </c>
      <c r="G32" s="49"/>
      <c r="H32" s="49"/>
    </row>
    <row r="33" ht="15.75" customHeight="1"/>
    <row r="34" spans="1:8" ht="15.75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5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4" ref="E36:E47">D36*B36</f>
        <v>0</v>
      </c>
      <c r="F36" s="31">
        <f aca="true" t="shared" si="5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4"/>
        <v>0</v>
      </c>
      <c r="F37" s="31">
        <f t="shared" si="5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4"/>
        <v>0</v>
      </c>
      <c r="F38" s="31">
        <f t="shared" si="5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4"/>
        <v>0</v>
      </c>
      <c r="F39" s="31">
        <f t="shared" si="5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4"/>
        <v>0</v>
      </c>
      <c r="F40" s="31">
        <f t="shared" si="5"/>
        <v>0</v>
      </c>
      <c r="G40" s="49"/>
      <c r="H40" s="49"/>
    </row>
    <row r="41" spans="1:8" ht="12.75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4"/>
        <v>0</v>
      </c>
      <c r="F41" s="31">
        <f t="shared" si="5"/>
        <v>0</v>
      </c>
      <c r="G41" s="49"/>
      <c r="H41" s="49"/>
    </row>
    <row r="42" spans="1:8" ht="12.75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4"/>
        <v>0</v>
      </c>
      <c r="F42" s="31">
        <f t="shared" si="5"/>
        <v>0</v>
      </c>
      <c r="G42" s="49"/>
      <c r="H42" s="49"/>
    </row>
    <row r="43" spans="1:8" s="7" customFormat="1" ht="12.75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4"/>
        <v>0</v>
      </c>
      <c r="F43" s="31">
        <f t="shared" si="5"/>
        <v>0</v>
      </c>
      <c r="G43" s="49"/>
      <c r="H43" s="49"/>
    </row>
    <row r="44" spans="1:8" ht="12.75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4"/>
        <v>0</v>
      </c>
      <c r="F44" s="31">
        <f t="shared" si="5"/>
        <v>0</v>
      </c>
      <c r="G44" s="49"/>
      <c r="H44" s="49"/>
    </row>
    <row r="45" spans="1:8" ht="12.75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4"/>
        <v>0</v>
      </c>
      <c r="F45" s="31">
        <f t="shared" si="5"/>
        <v>0</v>
      </c>
      <c r="G45" s="49"/>
      <c r="H45" s="49"/>
    </row>
    <row r="46" spans="1:8" ht="12.75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4"/>
        <v>0</v>
      </c>
      <c r="F46" s="31">
        <f t="shared" si="5"/>
        <v>0</v>
      </c>
      <c r="G46" s="49"/>
      <c r="H46" s="49"/>
    </row>
    <row r="47" spans="1:8" ht="12.75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4"/>
        <v>0</v>
      </c>
      <c r="F47" s="31">
        <f t="shared" si="5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ht="12.75">
      <c r="A50" s="10" t="s">
        <v>25</v>
      </c>
      <c r="B50" s="12"/>
      <c r="C50" s="12"/>
      <c r="D50" s="12"/>
      <c r="E50" s="12"/>
      <c r="F50" s="12"/>
      <c r="G50" s="50">
        <f>SUM(E5:E25)+SUM(E36:E47)</f>
        <v>0</v>
      </c>
      <c r="H50" s="42">
        <f>SUM(F5:F25)+SUM(F36:F47)</f>
        <v>0</v>
      </c>
    </row>
    <row r="58" ht="12.75">
      <c r="C58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Bathroom'!A1" display="'Bathroom'!A1"/>
    <hyperlink ref="H2" location="'Garage'!A1" display="'Garage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50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91</v>
      </c>
      <c r="B5" s="26">
        <v>25</v>
      </c>
      <c r="C5" s="27">
        <f>B5/fttom</f>
        <v>0.7074999808975005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93</v>
      </c>
      <c r="B6" s="30">
        <v>15</v>
      </c>
      <c r="C6" s="27">
        <f>B6/fttom</f>
        <v>0.4244999885385003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92</v>
      </c>
      <c r="B7" s="30">
        <v>10</v>
      </c>
      <c r="C7" s="27">
        <f>B7/fttom</f>
        <v>0.2829999923590002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94</v>
      </c>
      <c r="B8" s="30">
        <v>12</v>
      </c>
      <c r="C8" s="27">
        <f>B8/fttom</f>
        <v>0.3395999908308002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95</v>
      </c>
      <c r="B9" s="30">
        <v>20</v>
      </c>
      <c r="C9" s="27">
        <f>B9/fttom</f>
        <v>0.5659999847180004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102</v>
      </c>
      <c r="B10" s="30">
        <v>35</v>
      </c>
      <c r="C10" s="27">
        <f>B10/fttom</f>
        <v>0.9904999732565007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103</v>
      </c>
      <c r="B11" s="30">
        <v>25</v>
      </c>
      <c r="C11" s="27">
        <f>B11/fttom</f>
        <v>0.7074999808975005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96</v>
      </c>
      <c r="B12" s="30">
        <v>10</v>
      </c>
      <c r="C12" s="27">
        <f>B12/fttom</f>
        <v>0.2829999923590002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114</v>
      </c>
      <c r="B13" s="30">
        <v>10</v>
      </c>
      <c r="C13" s="27">
        <f>B13/fttom</f>
        <v>0.2829999923590002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115</v>
      </c>
      <c r="B14" s="30">
        <v>5</v>
      </c>
      <c r="C14" s="27">
        <f>B14/fttom</f>
        <v>0.1414999961795001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116</v>
      </c>
      <c r="B15" s="30">
        <v>5</v>
      </c>
      <c r="C15" s="27">
        <f>B15/fttom</f>
        <v>0.1414999961795001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>
        <f t="shared" si="0"/>
        <v>0</v>
      </c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Outside effects'!A1" display="'Outside effects'!A1"/>
    <hyperlink ref="H2" location="'Other'!A1" display="'Other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10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104</v>
      </c>
      <c r="B5" s="26">
        <v>3</v>
      </c>
      <c r="C5" s="27">
        <f>B5/fttom</f>
        <v>0.08489999770770006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105</v>
      </c>
      <c r="B6" s="30">
        <v>5</v>
      </c>
      <c r="C6" s="27">
        <f>B6/fttom</f>
        <v>0.1414999961795001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106</v>
      </c>
      <c r="B7" s="30">
        <v>2</v>
      </c>
      <c r="C7" s="27">
        <f>B7/fttom</f>
        <v>0.05659999847180004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54</v>
      </c>
      <c r="B8" s="30">
        <v>0</v>
      </c>
      <c r="C8" s="27">
        <f>B8/fttom</f>
        <v>0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54</v>
      </c>
      <c r="B9" s="30">
        <v>0</v>
      </c>
      <c r="C9" s="27">
        <f>B9/fttom</f>
        <v>0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54</v>
      </c>
      <c r="B10" s="30">
        <v>0</v>
      </c>
      <c r="C10" s="27">
        <f>B10/fttom</f>
        <v>0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54</v>
      </c>
      <c r="B11" s="30">
        <v>0</v>
      </c>
      <c r="C11" s="27">
        <f>B11/fttom</f>
        <v>0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54</v>
      </c>
      <c r="B12" s="30">
        <v>0</v>
      </c>
      <c r="C12" s="27">
        <f>B12/fttom</f>
        <v>0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54</v>
      </c>
      <c r="B13" s="30">
        <v>0</v>
      </c>
      <c r="C13" s="27">
        <f>B13/fttom</f>
        <v>0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54</v>
      </c>
      <c r="B14" s="30">
        <v>0</v>
      </c>
      <c r="C14" s="27">
        <f>B14/fttom</f>
        <v>0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54</v>
      </c>
      <c r="B15" s="30">
        <v>0</v>
      </c>
      <c r="C15" s="27">
        <f>B15/fttom</f>
        <v>0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>
        <f t="shared" si="0"/>
        <v>0</v>
      </c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Garage'!A1" display="'Garage'!A1"/>
    <hyperlink ref="H2" location="'Survey Summary'!A1" display="'Survey Summary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B1"/>
  <sheetViews>
    <sheetView workbookViewId="0" topLeftCell="A1">
      <selection activeCell="E29" sqref="E29"/>
    </sheetView>
  </sheetViews>
  <sheetFormatPr defaultColWidth="9.140625" defaultRowHeight="12.75"/>
  <cols>
    <col min="1" max="1" width="11.421875" style="15" customWidth="1"/>
    <col min="2" max="2" width="7.00390625" style="15" bestFit="1" customWidth="1"/>
    <col min="3" max="16384" width="9.140625" style="15" customWidth="1"/>
  </cols>
  <sheetData>
    <row r="1" spans="1:2" ht="12.75">
      <c r="A1" s="32" t="s">
        <v>14</v>
      </c>
      <c r="B1" s="45">
        <v>11.772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C14"/>
  <sheetViews>
    <sheetView showRowColHeaders="0" workbookViewId="0" topLeftCell="A1">
      <selection activeCell="A3" sqref="A3"/>
    </sheetView>
  </sheetViews>
  <sheetFormatPr defaultColWidth="9.140625" defaultRowHeight="12.75"/>
  <cols>
    <col min="1" max="1" width="22.140625" style="6" customWidth="1"/>
    <col min="2" max="2" width="3.00390625" style="6" bestFit="1" customWidth="1"/>
    <col min="3" max="16384" width="9.140625" style="6" customWidth="1"/>
  </cols>
  <sheetData>
    <row r="1" spans="1:3" ht="10.5" customHeight="1">
      <c r="A1" s="32"/>
      <c r="B1" s="99" t="s">
        <v>24</v>
      </c>
      <c r="C1" s="99"/>
    </row>
    <row r="2" spans="1:3" ht="12.75" customHeight="1">
      <c r="A2" s="10" t="s">
        <v>4</v>
      </c>
      <c r="B2" s="11" t="s">
        <v>13</v>
      </c>
      <c r="C2" s="33" t="s">
        <v>12</v>
      </c>
    </row>
    <row r="3" spans="1:3" ht="12.75">
      <c r="A3" s="34" t="s">
        <v>125</v>
      </c>
      <c r="B3" s="35">
        <v>2</v>
      </c>
      <c r="C3" s="27">
        <f>B3/fttom</f>
        <v>0.05659999847180004</v>
      </c>
    </row>
    <row r="4" spans="1:3" ht="12.75">
      <c r="A4" s="36" t="s">
        <v>126</v>
      </c>
      <c r="B4" s="37">
        <v>3</v>
      </c>
      <c r="C4" s="27">
        <f>B4/fttom</f>
        <v>0.08489999770770006</v>
      </c>
    </row>
    <row r="5" spans="1:3" ht="12.75">
      <c r="A5" s="36" t="s">
        <v>127</v>
      </c>
      <c r="B5" s="37">
        <v>4</v>
      </c>
      <c r="C5" s="27">
        <f>B5/fttom</f>
        <v>0.11319999694360008</v>
      </c>
    </row>
    <row r="6" spans="1:3" ht="12.75">
      <c r="A6" s="36" t="s">
        <v>128</v>
      </c>
      <c r="B6" s="37">
        <v>15</v>
      </c>
      <c r="C6" s="27">
        <f>B6/fttom</f>
        <v>0.4244999885385003</v>
      </c>
    </row>
    <row r="7" spans="1:3" ht="12.75">
      <c r="A7" s="36"/>
      <c r="B7" s="37"/>
      <c r="C7" s="27">
        <f>B7/fttom</f>
        <v>0</v>
      </c>
    </row>
    <row r="8" spans="1:3" ht="12.75">
      <c r="A8" s="36"/>
      <c r="B8" s="37"/>
      <c r="C8" s="27">
        <f>B8/fttom</f>
        <v>0</v>
      </c>
    </row>
    <row r="9" spans="1:3" ht="12.75">
      <c r="A9" s="36"/>
      <c r="B9" s="37"/>
      <c r="C9" s="27">
        <f>B9/fttom</f>
        <v>0</v>
      </c>
    </row>
    <row r="10" spans="1:3" ht="12.75">
      <c r="A10" s="36"/>
      <c r="B10" s="37"/>
      <c r="C10" s="27">
        <f>B10/fttom</f>
        <v>0</v>
      </c>
    </row>
    <row r="11" spans="1:3" ht="12.75">
      <c r="A11" s="36"/>
      <c r="B11" s="37"/>
      <c r="C11" s="27">
        <f>B11/fttom</f>
        <v>0</v>
      </c>
    </row>
    <row r="12" spans="1:3" ht="12.75">
      <c r="A12" s="36"/>
      <c r="B12" s="37"/>
      <c r="C12" s="27">
        <f>B12/fttom</f>
        <v>0</v>
      </c>
    </row>
    <row r="13" spans="1:3" ht="12.75">
      <c r="A13" s="36"/>
      <c r="B13" s="38"/>
      <c r="C13" s="27">
        <f>B13/fttom</f>
        <v>0</v>
      </c>
    </row>
    <row r="14" spans="1:3" ht="12.75">
      <c r="A14" s="36"/>
      <c r="B14" s="38"/>
      <c r="C14" s="27">
        <f>B14/fttom</f>
        <v>0</v>
      </c>
    </row>
  </sheetData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39"/>
  <sheetViews>
    <sheetView showGridLines="0" showRowColHeaders="0" workbookViewId="0" topLeftCell="A1">
      <selection activeCell="B5" sqref="B5"/>
    </sheetView>
  </sheetViews>
  <sheetFormatPr defaultColWidth="9.140625" defaultRowHeight="12.75"/>
  <cols>
    <col min="1" max="1" width="15.00390625" style="6" customWidth="1"/>
    <col min="2" max="2" width="32.7109375" style="6" customWidth="1"/>
    <col min="3" max="6" width="9.140625" style="6" hidden="1" customWidth="1"/>
    <col min="7" max="16384" width="9.140625" style="6" customWidth="1"/>
  </cols>
  <sheetData>
    <row r="1" spans="1:6" ht="15.75">
      <c r="A1" s="97" t="s">
        <v>21</v>
      </c>
      <c r="B1" s="97"/>
      <c r="C1" s="97"/>
      <c r="D1" s="97"/>
      <c r="E1" s="97"/>
      <c r="F1" s="97"/>
    </row>
    <row r="2" s="3" customFormat="1" ht="21" customHeight="1">
      <c r="A2" s="16" t="s">
        <v>11</v>
      </c>
    </row>
    <row r="3" s="3" customFormat="1" ht="7.5" customHeight="1">
      <c r="A3" s="16"/>
    </row>
    <row r="4" spans="1:2" ht="21" customHeight="1">
      <c r="A4" s="98" t="s">
        <v>136</v>
      </c>
      <c r="B4" s="98"/>
    </row>
    <row r="5" spans="1:2" ht="13.5" customHeight="1">
      <c r="A5" s="101" t="s">
        <v>146</v>
      </c>
      <c r="B5" s="102"/>
    </row>
    <row r="6" ht="6.75" customHeight="1"/>
    <row r="7" spans="1:2" ht="14.25" customHeight="1">
      <c r="A7" s="101" t="s">
        <v>147</v>
      </c>
      <c r="B7" s="102"/>
    </row>
    <row r="8" spans="1:2" ht="8.25" customHeight="1">
      <c r="A8" s="95"/>
      <c r="B8" s="95"/>
    </row>
    <row r="9" spans="1:2" ht="12.75">
      <c r="A9" s="73" t="s">
        <v>135</v>
      </c>
      <c r="B9" s="47"/>
    </row>
    <row r="10" spans="1:2" ht="12.75">
      <c r="A10" s="32"/>
      <c r="B10" s="47"/>
    </row>
    <row r="11" spans="1:2" ht="12.75">
      <c r="A11" s="32"/>
      <c r="B11" s="47"/>
    </row>
    <row r="12" spans="1:2" ht="12.75">
      <c r="A12" s="32"/>
      <c r="B12" s="47"/>
    </row>
    <row r="13" spans="1:2" ht="12.75">
      <c r="A13" s="72" t="s">
        <v>134</v>
      </c>
      <c r="B13" s="47"/>
    </row>
    <row r="14" ht="6" customHeight="1">
      <c r="B14" s="44"/>
    </row>
    <row r="15" spans="1:2" ht="12.75">
      <c r="A15" s="32" t="s">
        <v>22</v>
      </c>
      <c r="B15" s="47"/>
    </row>
    <row r="16" spans="1:2" ht="12.75">
      <c r="A16" s="32" t="s">
        <v>18</v>
      </c>
      <c r="B16" s="47"/>
    </row>
    <row r="17" spans="1:2" ht="12.75">
      <c r="A17" s="32" t="s">
        <v>19</v>
      </c>
      <c r="B17" s="47"/>
    </row>
    <row r="18" spans="1:2" ht="12.75">
      <c r="A18" s="32" t="s">
        <v>17</v>
      </c>
      <c r="B18" s="47"/>
    </row>
    <row r="19" spans="1:2" ht="12.75">
      <c r="A19" s="32"/>
      <c r="B19" s="47"/>
    </row>
    <row r="20" spans="1:2" ht="12.75">
      <c r="A20" s="32"/>
      <c r="B20" s="47"/>
    </row>
    <row r="21" spans="1:2" ht="12.75">
      <c r="A21" s="32"/>
      <c r="B21" s="47"/>
    </row>
    <row r="22" spans="1:2" ht="12.75">
      <c r="A22" s="32"/>
      <c r="B22" s="47"/>
    </row>
    <row r="23" spans="1:2" ht="12.75">
      <c r="A23" s="32"/>
      <c r="B23" s="47"/>
    </row>
    <row r="24" ht="21" customHeight="1">
      <c r="B24" s="44"/>
    </row>
    <row r="25" spans="1:2" ht="21" customHeight="1">
      <c r="A25" s="98" t="s">
        <v>137</v>
      </c>
      <c r="B25" s="98"/>
    </row>
    <row r="26" spans="1:2" ht="12.75">
      <c r="A26" s="73" t="s">
        <v>135</v>
      </c>
      <c r="B26" s="47"/>
    </row>
    <row r="27" spans="1:2" ht="12.75">
      <c r="A27" s="32"/>
      <c r="B27" s="47"/>
    </row>
    <row r="28" spans="1:2" ht="12.75">
      <c r="A28" s="32"/>
      <c r="B28" s="47"/>
    </row>
    <row r="29" spans="1:2" ht="12.75">
      <c r="A29" s="32"/>
      <c r="B29" s="47"/>
    </row>
    <row r="30" spans="1:2" ht="12.75">
      <c r="A30" s="72" t="s">
        <v>134</v>
      </c>
      <c r="B30" s="47"/>
    </row>
    <row r="31" ht="3.75" customHeight="1"/>
    <row r="32" spans="1:2" ht="12.75">
      <c r="A32" s="32" t="s">
        <v>22</v>
      </c>
      <c r="B32" s="47"/>
    </row>
    <row r="33" spans="1:2" ht="12.75">
      <c r="A33" s="32" t="s">
        <v>18</v>
      </c>
      <c r="B33" s="47"/>
    </row>
    <row r="34" spans="1:2" ht="12.75">
      <c r="A34" s="32" t="s">
        <v>19</v>
      </c>
      <c r="B34" s="47"/>
    </row>
    <row r="35" spans="1:2" ht="12.75">
      <c r="A35" s="32" t="s">
        <v>17</v>
      </c>
      <c r="B35" s="47"/>
    </row>
    <row r="36" spans="1:2" ht="12.75">
      <c r="A36" s="32"/>
      <c r="B36" s="47"/>
    </row>
    <row r="37" spans="1:2" ht="12.75">
      <c r="A37" s="32"/>
      <c r="B37" s="47"/>
    </row>
    <row r="38" spans="1:2" ht="12.75">
      <c r="A38" s="32"/>
      <c r="B38" s="47"/>
    </row>
    <row r="39" spans="1:2" ht="12.75">
      <c r="A39" s="32"/>
      <c r="B39" s="47"/>
    </row>
  </sheetData>
  <sheetProtection password="DDA3" sheet="1" objects="1" scenarios="1"/>
  <mergeCells count="3">
    <mergeCell ref="A1:F1"/>
    <mergeCell ref="A25:B25"/>
    <mergeCell ref="A4:B4"/>
  </mergeCells>
  <hyperlinks>
    <hyperlink ref="A2" location="'Survey Summary'!A8" display="'Survey Summary'!A8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bestFit="1" customWidth="1"/>
    <col min="3" max="3" width="3.57421875" style="43" bestFit="1" customWidth="1"/>
    <col min="4" max="4" width="5.57421875" style="41" customWidth="1"/>
    <col min="5" max="6" width="4.57421875" style="6" bestFit="1" customWidth="1"/>
    <col min="7" max="16384" width="9.140625" style="6" customWidth="1"/>
  </cols>
  <sheetData>
    <row r="1" spans="1:8" ht="15.75">
      <c r="A1" s="97" t="s">
        <v>37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26</v>
      </c>
      <c r="B5" s="26">
        <v>10</v>
      </c>
      <c r="C5" s="27">
        <f>B5/fttom</f>
        <v>0.2829999923590002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5" t="s">
        <v>34</v>
      </c>
      <c r="B6" s="26">
        <v>25</v>
      </c>
      <c r="C6" s="27">
        <f>B6/fttom</f>
        <v>0.7074999808975005</v>
      </c>
      <c r="D6" s="48"/>
      <c r="E6" s="26">
        <f>D6*B6</f>
        <v>0</v>
      </c>
      <c r="F6" s="27">
        <f>E6/Conv</f>
        <v>0</v>
      </c>
      <c r="G6" s="48"/>
      <c r="H6" s="48"/>
    </row>
    <row r="7" spans="1:8" ht="15" customHeight="1">
      <c r="A7" s="25" t="s">
        <v>35</v>
      </c>
      <c r="B7" s="26">
        <v>20</v>
      </c>
      <c r="C7" s="27">
        <f>B7/fttom</f>
        <v>0.5659999847180004</v>
      </c>
      <c r="D7" s="48"/>
      <c r="E7" s="26">
        <f>D7*B7</f>
        <v>0</v>
      </c>
      <c r="F7" s="27">
        <f>E7/Conv</f>
        <v>0</v>
      </c>
      <c r="G7" s="48"/>
      <c r="H7" s="48"/>
    </row>
    <row r="8" spans="1:8" ht="15" customHeight="1">
      <c r="A8" s="25" t="s">
        <v>36</v>
      </c>
      <c r="B8" s="26">
        <v>25</v>
      </c>
      <c r="C8" s="27">
        <f>B8/fttom</f>
        <v>0.7074999808975005</v>
      </c>
      <c r="D8" s="48"/>
      <c r="E8" s="26">
        <f>D8*B8</f>
        <v>0</v>
      </c>
      <c r="F8" s="27">
        <f>E8/Conv</f>
        <v>0</v>
      </c>
      <c r="G8" s="48"/>
      <c r="H8" s="48"/>
    </row>
    <row r="9" spans="1:8" ht="15" customHeight="1">
      <c r="A9" s="29" t="s">
        <v>27</v>
      </c>
      <c r="B9" s="30">
        <v>20</v>
      </c>
      <c r="C9" s="27">
        <f>B9/fttom</f>
        <v>0.5659999847180004</v>
      </c>
      <c r="D9" s="49"/>
      <c r="E9" s="26">
        <f aca="true" t="shared" si="0" ref="E9:E32">D9*B9</f>
        <v>0</v>
      </c>
      <c r="F9" s="28">
        <f aca="true" t="shared" si="1" ref="F9:F32">C9*D9</f>
        <v>0</v>
      </c>
      <c r="G9" s="49"/>
      <c r="H9" s="49"/>
    </row>
    <row r="10" spans="1:8" ht="15" customHeight="1">
      <c r="A10" s="29" t="s">
        <v>28</v>
      </c>
      <c r="B10" s="30">
        <v>10</v>
      </c>
      <c r="C10" s="27">
        <f>B10/fttom</f>
        <v>0.2829999923590002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29</v>
      </c>
      <c r="B11" s="30">
        <v>12</v>
      </c>
      <c r="C11" s="27">
        <f>B11/fttom</f>
        <v>0.3395999908308002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0</v>
      </c>
      <c r="B12" s="30">
        <v>12</v>
      </c>
      <c r="C12" s="27">
        <f>B12/fttom</f>
        <v>0.3395999908308002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30</v>
      </c>
      <c r="B13" s="30">
        <v>15</v>
      </c>
      <c r="C13" s="27">
        <f>B13/fttom</f>
        <v>0.4244999885385003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31</v>
      </c>
      <c r="B14" s="30">
        <v>5</v>
      </c>
      <c r="C14" s="27">
        <f>B14/fttom</f>
        <v>0.1414999961795001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32</v>
      </c>
      <c r="B15" s="30">
        <v>20</v>
      </c>
      <c r="C15" s="27">
        <f>B15/fttom</f>
        <v>0.5659999847180004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33</v>
      </c>
      <c r="B16" s="30">
        <v>2</v>
      </c>
      <c r="C16" s="27">
        <f>B16/fttom</f>
        <v>0.05659999847180004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/>
      <c r="C17" s="27">
        <f aca="true" t="shared" si="2" ref="C17:C32">B17/fttom</f>
        <v>0</v>
      </c>
      <c r="D17" s="49"/>
      <c r="E17" s="26"/>
      <c r="F17" s="28">
        <f t="shared" si="1"/>
        <v>0</v>
      </c>
      <c r="G17" s="49"/>
      <c r="H17" s="49"/>
    </row>
    <row r="18" spans="1:8" ht="15" customHeight="1">
      <c r="A18" s="29"/>
      <c r="B18" s="30"/>
      <c r="C18" s="27">
        <f t="shared" si="2"/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/>
      <c r="C19" s="27">
        <f t="shared" si="2"/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/>
      <c r="C20" s="27">
        <f t="shared" si="2"/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/>
      <c r="C21" s="27">
        <f t="shared" si="2"/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/>
      <c r="C22" s="27">
        <f t="shared" si="2"/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/>
      <c r="C23" s="27">
        <f t="shared" si="2"/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/>
      <c r="C24" s="27">
        <f t="shared" si="2"/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/>
      <c r="C25" s="27">
        <f t="shared" si="2"/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/>
      <c r="C26" s="27">
        <f t="shared" si="2"/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/>
      <c r="C27" s="27">
        <f t="shared" si="2"/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/>
      <c r="C28" s="27">
        <f t="shared" si="2"/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/>
      <c r="C29" s="27">
        <f t="shared" si="2"/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/>
      <c r="C30" s="27">
        <f t="shared" si="2"/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/>
      <c r="C31" s="27">
        <f t="shared" si="2"/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/>
      <c r="C32" s="27">
        <f t="shared" si="2"/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>D36*B36</f>
        <v>0</v>
      </c>
      <c r="F36" s="31">
        <f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aca="true" t="shared" si="3" ref="E37:E47">D37*B37</f>
        <v>0</v>
      </c>
      <c r="F37" s="31">
        <f aca="true" t="shared" si="4" ref="F37:F47">C37*D37</f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3"/>
        <v>0</v>
      </c>
      <c r="F38" s="31">
        <f t="shared" si="4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3"/>
        <v>0</v>
      </c>
      <c r="F39" s="31">
        <f t="shared" si="4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3"/>
        <v>0</v>
      </c>
      <c r="F40" s="31">
        <f t="shared" si="4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3"/>
        <v>0</v>
      </c>
      <c r="F41" s="31">
        <f t="shared" si="4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3"/>
        <v>0</v>
      </c>
      <c r="F42" s="31">
        <f t="shared" si="4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3"/>
        <v>0</v>
      </c>
      <c r="F43" s="31">
        <f t="shared" si="4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3"/>
        <v>0</v>
      </c>
      <c r="F44" s="31">
        <f t="shared" si="4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3"/>
        <v>0</v>
      </c>
      <c r="F45" s="31">
        <f t="shared" si="4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3"/>
        <v>0</v>
      </c>
      <c r="F46" s="31">
        <f t="shared" si="4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3"/>
        <v>0</v>
      </c>
      <c r="F47" s="31">
        <f t="shared" si="4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4:C34"/>
    <mergeCell ref="E34:F34"/>
    <mergeCell ref="E3:F3"/>
    <mergeCell ref="B3:C3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Survey Summary'!A1" display="'Survey Summary'!A1"/>
    <hyperlink ref="H2" location="'Sitting Room'!A1" display="'Sitting Room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52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38</v>
      </c>
      <c r="B5" s="26">
        <v>50</v>
      </c>
      <c r="C5" s="27">
        <f>B5/fttom</f>
        <v>1.414999961795001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39</v>
      </c>
      <c r="B6" s="30">
        <v>30</v>
      </c>
      <c r="C6" s="27">
        <f>B6/fttom</f>
        <v>0.8489999770770006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40</v>
      </c>
      <c r="B7" s="30">
        <v>20</v>
      </c>
      <c r="C7" s="27">
        <f>B7/fttom</f>
        <v>0.5659999847180004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41</v>
      </c>
      <c r="B8" s="30">
        <v>10</v>
      </c>
      <c r="C8" s="27">
        <f>B8/fttom</f>
        <v>0.2829999923590002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42</v>
      </c>
      <c r="B9" s="30">
        <v>10</v>
      </c>
      <c r="C9" s="27">
        <f>B9/fttom</f>
        <v>0.2829999923590002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44</v>
      </c>
      <c r="B10" s="30">
        <v>20</v>
      </c>
      <c r="C10" s="27">
        <f>B10/fttom</f>
        <v>0.5659999847180004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43</v>
      </c>
      <c r="B11" s="30">
        <v>40</v>
      </c>
      <c r="C11" s="27">
        <f>B11/fttom</f>
        <v>1.1319999694360008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45</v>
      </c>
      <c r="B12" s="30">
        <v>30</v>
      </c>
      <c r="C12" s="27">
        <f>B12/fttom</f>
        <v>0.8489999770770006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46</v>
      </c>
      <c r="B13" s="30">
        <v>6</v>
      </c>
      <c r="C13" s="27">
        <f>B13/fttom</f>
        <v>0.1697999954154001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56</v>
      </c>
      <c r="B14" s="30">
        <v>5</v>
      </c>
      <c r="C14" s="27">
        <f>B14/fttom</f>
        <v>0.1414999961795001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47</v>
      </c>
      <c r="B15" s="30">
        <v>40</v>
      </c>
      <c r="C15" s="27">
        <f>B15/fttom</f>
        <v>1.1319999694360008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48</v>
      </c>
      <c r="B16" s="30">
        <v>60</v>
      </c>
      <c r="C16" s="27">
        <f>B16/fttom</f>
        <v>1.6979999541540012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 t="s">
        <v>57</v>
      </c>
      <c r="B17" s="30">
        <v>50</v>
      </c>
      <c r="C17" s="27">
        <f>B17/fttom</f>
        <v>1.414999961795001</v>
      </c>
      <c r="D17" s="49"/>
      <c r="E17" s="26">
        <f t="shared" si="0"/>
        <v>0</v>
      </c>
      <c r="F17" s="28">
        <f t="shared" si="1"/>
        <v>0</v>
      </c>
      <c r="G17" s="49"/>
      <c r="H17" s="49"/>
    </row>
    <row r="18" spans="1:8" ht="15" customHeight="1">
      <c r="A18" s="29" t="s">
        <v>58</v>
      </c>
      <c r="B18" s="30">
        <v>50</v>
      </c>
      <c r="C18" s="27">
        <f>B18/fttom</f>
        <v>1.414999961795001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 t="s">
        <v>60</v>
      </c>
      <c r="B19" s="30">
        <v>20</v>
      </c>
      <c r="C19" s="27">
        <f>B19/fttom</f>
        <v>0.5659999847180004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 t="s">
        <v>61</v>
      </c>
      <c r="B20" s="30">
        <v>40</v>
      </c>
      <c r="C20" s="27">
        <f>B20/fttom</f>
        <v>1.1319999694360008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 t="s">
        <v>62</v>
      </c>
      <c r="B21" s="30">
        <v>12</v>
      </c>
      <c r="C21" s="27">
        <f>B21/fttom</f>
        <v>0.3395999908308002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Kitchen'!A1" display="'Kitchen'!A1"/>
    <hyperlink ref="H2" location="'Dining Room'!A1" display="'Dining Room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49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73</v>
      </c>
      <c r="B5" s="26">
        <v>25</v>
      </c>
      <c r="C5" s="27">
        <f>B5/fttom</f>
        <v>0.7074999808975005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74</v>
      </c>
      <c r="B6" s="30">
        <v>5</v>
      </c>
      <c r="C6" s="27">
        <f>B6/fttom</f>
        <v>0.1414999961795001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75</v>
      </c>
      <c r="B7" s="30">
        <v>5</v>
      </c>
      <c r="C7" s="27">
        <f>B7/fttom</f>
        <v>0.1414999961795001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76</v>
      </c>
      <c r="B8" s="30">
        <v>10</v>
      </c>
      <c r="C8" s="27">
        <f>B8/fttom</f>
        <v>0.2829999923590002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77</v>
      </c>
      <c r="B9" s="30">
        <v>25</v>
      </c>
      <c r="C9" s="27">
        <f>B9/fttom</f>
        <v>0.7074999808975005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62</v>
      </c>
      <c r="B10" s="30">
        <v>12</v>
      </c>
      <c r="C10" s="27">
        <f>B10/fttom</f>
        <v>0.3395999908308002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99</v>
      </c>
      <c r="B11" s="30">
        <v>7</v>
      </c>
      <c r="C11" s="27">
        <f>B11/fttom</f>
        <v>0.19809999465130015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54</v>
      </c>
      <c r="B12" s="30">
        <v>0</v>
      </c>
      <c r="C12" s="27">
        <f>B12/fttom</f>
        <v>0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54</v>
      </c>
      <c r="B13" s="30">
        <v>0</v>
      </c>
      <c r="C13" s="27">
        <f>B13/fttom</f>
        <v>0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54</v>
      </c>
      <c r="B14" s="30">
        <v>0</v>
      </c>
      <c r="C14" s="27">
        <f>B14/fttom</f>
        <v>0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54</v>
      </c>
      <c r="B15" s="30">
        <v>0</v>
      </c>
      <c r="C15" s="27">
        <f>B15/fttom</f>
        <v>0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>
        <f t="shared" si="0"/>
        <v>0</v>
      </c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Study'!A1" display="'Study'!A1"/>
    <hyperlink ref="H2" location="Bedrooms!A1" display="Next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53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63</v>
      </c>
      <c r="B5" s="26">
        <v>50</v>
      </c>
      <c r="C5" s="27">
        <f>B5/fttom</f>
        <v>1.414999961795001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64</v>
      </c>
      <c r="B6" s="30">
        <v>20</v>
      </c>
      <c r="C6" s="27">
        <f>B6/fttom</f>
        <v>0.5659999847180004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65</v>
      </c>
      <c r="B7" s="30">
        <v>6</v>
      </c>
      <c r="C7" s="27">
        <f>B7/fttom</f>
        <v>0.1697999954154001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66</v>
      </c>
      <c r="B8" s="30">
        <v>8</v>
      </c>
      <c r="C8" s="27">
        <f>B8/fttom</f>
        <v>0.22639999388720017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59</v>
      </c>
      <c r="B9" s="30">
        <v>20</v>
      </c>
      <c r="C9" s="27">
        <f>B9/fttom</f>
        <v>0.5659999847180004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67</v>
      </c>
      <c r="B10" s="30">
        <v>12</v>
      </c>
      <c r="C10" s="27">
        <f>B10/fttom</f>
        <v>0.3395999908308002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68</v>
      </c>
      <c r="B11" s="30">
        <v>35</v>
      </c>
      <c r="C11" s="27">
        <f>B11/fttom</f>
        <v>0.9904999732565007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54</v>
      </c>
      <c r="B12" s="30">
        <v>0</v>
      </c>
      <c r="C12" s="27">
        <f>B12/fttom</f>
        <v>0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54</v>
      </c>
      <c r="B13" s="30">
        <v>0</v>
      </c>
      <c r="C13" s="27">
        <f>B13/fttom</f>
        <v>0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54</v>
      </c>
      <c r="B14" s="30">
        <v>0</v>
      </c>
      <c r="C14" s="27">
        <f>B14/fttom</f>
        <v>0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54</v>
      </c>
      <c r="B15" s="30">
        <v>0</v>
      </c>
      <c r="C15" s="27">
        <f>B15/fttom</f>
        <v>0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/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Sitting Room'!A1" display="'Sitting Room'!A1"/>
    <hyperlink ref="H2" location="'Study'!A1" display="'Study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51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69</v>
      </c>
      <c r="B5" s="26">
        <v>45</v>
      </c>
      <c r="C5" s="27">
        <f>B5/fttom</f>
        <v>1.273499965615501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 t="s">
        <v>70</v>
      </c>
      <c r="B6" s="30">
        <v>25</v>
      </c>
      <c r="C6" s="27">
        <f>B6/fttom</f>
        <v>0.7074999808975005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67</v>
      </c>
      <c r="B7" s="30">
        <v>12</v>
      </c>
      <c r="C7" s="27">
        <f>B7/fttom</f>
        <v>0.3395999908308002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71</v>
      </c>
      <c r="B8" s="30">
        <v>7</v>
      </c>
      <c r="C8" s="27">
        <f>B8/fttom</f>
        <v>0.19809999465130015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72</v>
      </c>
      <c r="B9" s="30">
        <v>3</v>
      </c>
      <c r="C9" s="27">
        <f>B9/fttom</f>
        <v>0.08489999770770006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60</v>
      </c>
      <c r="B10" s="30">
        <v>10</v>
      </c>
      <c r="C10" s="27">
        <f>B10/fttom</f>
        <v>0.2829999923590002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61</v>
      </c>
      <c r="B11" s="30">
        <v>45</v>
      </c>
      <c r="C11" s="27">
        <f>B11/fttom</f>
        <v>1.273499965615501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54</v>
      </c>
      <c r="B12" s="30">
        <v>0</v>
      </c>
      <c r="C12" s="27">
        <f>B12/fttom</f>
        <v>0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54</v>
      </c>
      <c r="B13" s="30">
        <v>0</v>
      </c>
      <c r="C13" s="27">
        <f>B13/fttom</f>
        <v>0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54</v>
      </c>
      <c r="B14" s="30">
        <v>0</v>
      </c>
      <c r="C14" s="27">
        <f>B14/fttom</f>
        <v>0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54</v>
      </c>
      <c r="B15" s="30">
        <v>0</v>
      </c>
      <c r="C15" s="27">
        <f>B15/fttom</f>
        <v>0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/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Dining Room'!A1" display="'Dining Room'!A1"/>
    <hyperlink ref="H2" location="'Hall - Landing'!A1" display="'Hall - Landing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8.00390625" style="41" customWidth="1"/>
    <col min="5" max="8" width="8.00390625" style="6" customWidth="1"/>
    <col min="9" max="16384" width="9.140625" style="6" customWidth="1"/>
  </cols>
  <sheetData>
    <row r="1" spans="1:12" ht="15.75">
      <c r="A1" s="97" t="s">
        <v>138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3" customFormat="1" ht="21.75" customHeight="1">
      <c r="A2" s="16" t="s">
        <v>11</v>
      </c>
      <c r="C2" s="17"/>
      <c r="D2" s="18"/>
      <c r="K2" s="58" t="s">
        <v>16</v>
      </c>
      <c r="L2" s="58" t="s">
        <v>15</v>
      </c>
    </row>
    <row r="3" spans="1:12" s="3" customFormat="1" ht="9.75" customHeight="1">
      <c r="A3" s="19"/>
      <c r="B3" s="100" t="s">
        <v>23</v>
      </c>
      <c r="C3" s="100"/>
      <c r="D3" s="89" t="s">
        <v>139</v>
      </c>
      <c r="E3" s="90" t="s">
        <v>140</v>
      </c>
      <c r="F3" s="90" t="s">
        <v>141</v>
      </c>
      <c r="G3" s="90" t="s">
        <v>142</v>
      </c>
      <c r="H3" s="91" t="s">
        <v>143</v>
      </c>
      <c r="I3" s="100" t="s">
        <v>3</v>
      </c>
      <c r="J3" s="100"/>
      <c r="K3" s="21"/>
      <c r="L3" s="21"/>
    </row>
    <row r="4" spans="1:12" ht="12" customHeight="1">
      <c r="A4" s="22" t="s">
        <v>2</v>
      </c>
      <c r="B4" s="23" t="s">
        <v>13</v>
      </c>
      <c r="C4" s="24" t="s">
        <v>12</v>
      </c>
      <c r="D4" s="74" t="s">
        <v>5</v>
      </c>
      <c r="E4" s="75" t="s">
        <v>5</v>
      </c>
      <c r="F4" s="75" t="s">
        <v>5</v>
      </c>
      <c r="G4" s="75" t="s">
        <v>5</v>
      </c>
      <c r="H4" s="76" t="s">
        <v>5</v>
      </c>
      <c r="I4" s="23" t="s">
        <v>13</v>
      </c>
      <c r="J4" s="24" t="s">
        <v>12</v>
      </c>
      <c r="K4" s="22" t="s">
        <v>17</v>
      </c>
      <c r="L4" s="22"/>
    </row>
    <row r="5" spans="1:12" ht="15" customHeight="1">
      <c r="A5" s="25" t="s">
        <v>78</v>
      </c>
      <c r="B5" s="26">
        <v>50</v>
      </c>
      <c r="C5" s="27">
        <f>B5/fttom</f>
        <v>1.414999961795001</v>
      </c>
      <c r="D5" s="77"/>
      <c r="E5" s="78"/>
      <c r="F5" s="78"/>
      <c r="G5" s="78"/>
      <c r="H5" s="79"/>
      <c r="I5" s="26">
        <f>SUM(D5:H5)*B5</f>
        <v>0</v>
      </c>
      <c r="J5" s="28">
        <f>SUM(D5:H5)*C5</f>
        <v>0</v>
      </c>
      <c r="K5" s="48"/>
      <c r="L5" s="48"/>
    </row>
    <row r="6" spans="1:12" ht="15" customHeight="1">
      <c r="A6" s="29" t="s">
        <v>79</v>
      </c>
      <c r="B6" s="30">
        <v>25</v>
      </c>
      <c r="C6" s="27">
        <f>B6/fttom</f>
        <v>0.7074999808975005</v>
      </c>
      <c r="D6" s="80"/>
      <c r="E6" s="81"/>
      <c r="F6" s="81"/>
      <c r="G6" s="81"/>
      <c r="H6" s="82"/>
      <c r="I6" s="26">
        <f aca="true" t="shared" si="0" ref="I6:I32">SUM(D6:H6)*B6</f>
        <v>0</v>
      </c>
      <c r="J6" s="28">
        <f aca="true" t="shared" si="1" ref="J6:J32">SUM(D6:H6)*C6</f>
        <v>0</v>
      </c>
      <c r="K6" s="49"/>
      <c r="L6" s="49"/>
    </row>
    <row r="7" spans="1:12" ht="15" customHeight="1">
      <c r="A7" s="29" t="s">
        <v>80</v>
      </c>
      <c r="B7" s="30">
        <v>4</v>
      </c>
      <c r="C7" s="27">
        <f>B7/fttom</f>
        <v>0.11319999694360008</v>
      </c>
      <c r="D7" s="80"/>
      <c r="E7" s="81"/>
      <c r="F7" s="81"/>
      <c r="G7" s="81"/>
      <c r="H7" s="82"/>
      <c r="I7" s="26">
        <f t="shared" si="0"/>
        <v>0</v>
      </c>
      <c r="J7" s="28">
        <f t="shared" si="1"/>
        <v>0</v>
      </c>
      <c r="K7" s="49"/>
      <c r="L7" s="49"/>
    </row>
    <row r="8" spans="1:12" ht="15" customHeight="1">
      <c r="A8" s="29" t="s">
        <v>81</v>
      </c>
      <c r="B8" s="30">
        <v>2</v>
      </c>
      <c r="C8" s="27">
        <f>B8/fttom</f>
        <v>0.05659999847180004</v>
      </c>
      <c r="D8" s="80"/>
      <c r="E8" s="81"/>
      <c r="F8" s="81"/>
      <c r="G8" s="81"/>
      <c r="H8" s="82"/>
      <c r="I8" s="26">
        <f t="shared" si="0"/>
        <v>0</v>
      </c>
      <c r="J8" s="28">
        <f t="shared" si="1"/>
        <v>0</v>
      </c>
      <c r="K8" s="49"/>
      <c r="L8" s="49"/>
    </row>
    <row r="9" spans="1:12" ht="15" customHeight="1">
      <c r="A9" s="29" t="s">
        <v>82</v>
      </c>
      <c r="B9" s="30">
        <v>0</v>
      </c>
      <c r="C9" s="27">
        <f>B9/fttom</f>
        <v>0</v>
      </c>
      <c r="D9" s="80"/>
      <c r="E9" s="81"/>
      <c r="F9" s="81"/>
      <c r="G9" s="81"/>
      <c r="H9" s="82"/>
      <c r="I9" s="26">
        <f t="shared" si="0"/>
        <v>0</v>
      </c>
      <c r="J9" s="28">
        <f t="shared" si="1"/>
        <v>0</v>
      </c>
      <c r="K9" s="49"/>
      <c r="L9" s="49"/>
    </row>
    <row r="10" spans="1:12" ht="15" customHeight="1">
      <c r="A10" s="29" t="s">
        <v>83</v>
      </c>
      <c r="B10" s="30">
        <v>30</v>
      </c>
      <c r="C10" s="27">
        <f>B10/fttom</f>
        <v>0.8489999770770006</v>
      </c>
      <c r="D10" s="80"/>
      <c r="E10" s="81"/>
      <c r="F10" s="81"/>
      <c r="G10" s="81"/>
      <c r="H10" s="82"/>
      <c r="I10" s="26">
        <f t="shared" si="0"/>
        <v>0</v>
      </c>
      <c r="J10" s="28">
        <f t="shared" si="1"/>
        <v>0</v>
      </c>
      <c r="K10" s="49"/>
      <c r="L10" s="49"/>
    </row>
    <row r="11" spans="1:12" ht="15" customHeight="1">
      <c r="A11" s="29" t="s">
        <v>84</v>
      </c>
      <c r="B11" s="30">
        <v>5</v>
      </c>
      <c r="C11" s="27">
        <f>B11/fttom</f>
        <v>0.1414999961795001</v>
      </c>
      <c r="D11" s="80"/>
      <c r="E11" s="81"/>
      <c r="F11" s="81"/>
      <c r="G11" s="81"/>
      <c r="H11" s="82"/>
      <c r="I11" s="26">
        <f t="shared" si="0"/>
        <v>0</v>
      </c>
      <c r="J11" s="28">
        <f t="shared" si="1"/>
        <v>0</v>
      </c>
      <c r="K11" s="49"/>
      <c r="L11" s="49"/>
    </row>
    <row r="12" spans="1:12" ht="15" customHeight="1">
      <c r="A12" s="29" t="s">
        <v>85</v>
      </c>
      <c r="B12" s="30">
        <v>6</v>
      </c>
      <c r="C12" s="27">
        <f>B12/fttom</f>
        <v>0.1697999954154001</v>
      </c>
      <c r="D12" s="80"/>
      <c r="E12" s="81"/>
      <c r="F12" s="81"/>
      <c r="G12" s="81"/>
      <c r="H12" s="82"/>
      <c r="I12" s="26">
        <f t="shared" si="0"/>
        <v>0</v>
      </c>
      <c r="J12" s="28">
        <f t="shared" si="1"/>
        <v>0</v>
      </c>
      <c r="K12" s="49"/>
      <c r="L12" s="49"/>
    </row>
    <row r="13" spans="1:12" ht="15" customHeight="1">
      <c r="A13" s="29" t="s">
        <v>86</v>
      </c>
      <c r="B13" s="30">
        <v>40</v>
      </c>
      <c r="C13" s="27">
        <f>B13/fttom</f>
        <v>1.1319999694360008</v>
      </c>
      <c r="D13" s="80"/>
      <c r="E13" s="81"/>
      <c r="F13" s="81"/>
      <c r="G13" s="81"/>
      <c r="H13" s="82"/>
      <c r="I13" s="26">
        <f t="shared" si="0"/>
        <v>0</v>
      </c>
      <c r="J13" s="28">
        <f t="shared" si="1"/>
        <v>0</v>
      </c>
      <c r="K13" s="49"/>
      <c r="L13" s="49"/>
    </row>
    <row r="14" spans="1:12" ht="15" customHeight="1">
      <c r="A14" s="29" t="s">
        <v>87</v>
      </c>
      <c r="B14" s="30">
        <v>70</v>
      </c>
      <c r="C14" s="27">
        <f>B14/fttom</f>
        <v>1.9809999465130015</v>
      </c>
      <c r="D14" s="80"/>
      <c r="E14" s="81"/>
      <c r="F14" s="81"/>
      <c r="G14" s="81"/>
      <c r="H14" s="82"/>
      <c r="I14" s="26">
        <f t="shared" si="0"/>
        <v>0</v>
      </c>
      <c r="J14" s="28">
        <f t="shared" si="1"/>
        <v>0</v>
      </c>
      <c r="K14" s="49"/>
      <c r="L14" s="49"/>
    </row>
    <row r="15" spans="1:12" ht="15" customHeight="1">
      <c r="A15" s="29" t="s">
        <v>88</v>
      </c>
      <c r="B15" s="30">
        <v>45</v>
      </c>
      <c r="C15" s="27">
        <f>B15/fttom</f>
        <v>1.273499965615501</v>
      </c>
      <c r="D15" s="80"/>
      <c r="E15" s="81"/>
      <c r="F15" s="81"/>
      <c r="G15" s="81"/>
      <c r="H15" s="82"/>
      <c r="I15" s="26">
        <f t="shared" si="0"/>
        <v>0</v>
      </c>
      <c r="J15" s="28">
        <f t="shared" si="1"/>
        <v>0</v>
      </c>
      <c r="K15" s="49"/>
      <c r="L15" s="49"/>
    </row>
    <row r="16" spans="1:12" ht="15" customHeight="1">
      <c r="A16" s="29" t="s">
        <v>88</v>
      </c>
      <c r="B16" s="30">
        <v>30</v>
      </c>
      <c r="C16" s="27">
        <f>B16/fttom</f>
        <v>0.8489999770770006</v>
      </c>
      <c r="D16" s="80"/>
      <c r="E16" s="81"/>
      <c r="F16" s="81"/>
      <c r="G16" s="81"/>
      <c r="H16" s="82"/>
      <c r="I16" s="26">
        <f t="shared" si="0"/>
        <v>0</v>
      </c>
      <c r="J16" s="28">
        <f t="shared" si="1"/>
        <v>0</v>
      </c>
      <c r="K16" s="49"/>
      <c r="L16" s="49"/>
    </row>
    <row r="17" spans="1:12" ht="15" customHeight="1">
      <c r="A17" s="29" t="s">
        <v>89</v>
      </c>
      <c r="B17" s="30">
        <v>10</v>
      </c>
      <c r="C17" s="27">
        <f>B17/fttom</f>
        <v>0.2829999923590002</v>
      </c>
      <c r="D17" s="80"/>
      <c r="E17" s="81"/>
      <c r="F17" s="81"/>
      <c r="G17" s="81"/>
      <c r="H17" s="82"/>
      <c r="I17" s="26">
        <f t="shared" si="0"/>
        <v>0</v>
      </c>
      <c r="J17" s="28">
        <f t="shared" si="1"/>
        <v>0</v>
      </c>
      <c r="K17" s="49"/>
      <c r="L17" s="49"/>
    </row>
    <row r="18" spans="1:12" ht="15" customHeight="1">
      <c r="A18" s="29" t="s">
        <v>90</v>
      </c>
      <c r="B18" s="30">
        <v>20</v>
      </c>
      <c r="C18" s="27">
        <f>B18/fttom</f>
        <v>0.5659999847180004</v>
      </c>
      <c r="D18" s="80"/>
      <c r="E18" s="81"/>
      <c r="F18" s="81"/>
      <c r="G18" s="81"/>
      <c r="H18" s="82"/>
      <c r="I18" s="26">
        <f t="shared" si="0"/>
        <v>0</v>
      </c>
      <c r="J18" s="28">
        <f t="shared" si="1"/>
        <v>0</v>
      </c>
      <c r="K18" s="49"/>
      <c r="L18" s="49"/>
    </row>
    <row r="19" spans="1:12" ht="15" customHeight="1">
      <c r="A19" s="29"/>
      <c r="B19" s="30">
        <v>0</v>
      </c>
      <c r="C19" s="27">
        <f>B19/fttom</f>
        <v>0</v>
      </c>
      <c r="D19" s="80"/>
      <c r="E19" s="81"/>
      <c r="F19" s="81"/>
      <c r="G19" s="81"/>
      <c r="H19" s="82"/>
      <c r="I19" s="26">
        <f t="shared" si="0"/>
        <v>0</v>
      </c>
      <c r="J19" s="28">
        <f t="shared" si="1"/>
        <v>0</v>
      </c>
      <c r="K19" s="49"/>
      <c r="L19" s="49"/>
    </row>
    <row r="20" spans="1:12" ht="15" customHeight="1">
      <c r="A20" s="29"/>
      <c r="B20" s="30">
        <v>0</v>
      </c>
      <c r="C20" s="27">
        <f>B20/fttom</f>
        <v>0</v>
      </c>
      <c r="D20" s="80"/>
      <c r="E20" s="81"/>
      <c r="F20" s="81"/>
      <c r="G20" s="81"/>
      <c r="H20" s="82"/>
      <c r="I20" s="26">
        <f t="shared" si="0"/>
        <v>0</v>
      </c>
      <c r="J20" s="28">
        <f t="shared" si="1"/>
        <v>0</v>
      </c>
      <c r="K20" s="49"/>
      <c r="L20" s="49"/>
    </row>
    <row r="21" spans="1:12" ht="15" customHeight="1">
      <c r="A21" s="29"/>
      <c r="B21" s="30">
        <v>0</v>
      </c>
      <c r="C21" s="27">
        <f>B21/fttom</f>
        <v>0</v>
      </c>
      <c r="D21" s="80"/>
      <c r="E21" s="81"/>
      <c r="F21" s="81"/>
      <c r="G21" s="81"/>
      <c r="H21" s="82"/>
      <c r="I21" s="26">
        <f t="shared" si="0"/>
        <v>0</v>
      </c>
      <c r="J21" s="28">
        <f t="shared" si="1"/>
        <v>0</v>
      </c>
      <c r="K21" s="49"/>
      <c r="L21" s="49"/>
    </row>
    <row r="22" spans="1:12" ht="15" customHeight="1">
      <c r="A22" s="29"/>
      <c r="B22" s="30">
        <v>0</v>
      </c>
      <c r="C22" s="27">
        <f>B22/fttom</f>
        <v>0</v>
      </c>
      <c r="D22" s="80"/>
      <c r="E22" s="81"/>
      <c r="F22" s="81"/>
      <c r="G22" s="81"/>
      <c r="H22" s="82"/>
      <c r="I22" s="26">
        <f t="shared" si="0"/>
        <v>0</v>
      </c>
      <c r="J22" s="28">
        <f t="shared" si="1"/>
        <v>0</v>
      </c>
      <c r="K22" s="49"/>
      <c r="L22" s="49"/>
    </row>
    <row r="23" spans="1:12" ht="15" customHeight="1">
      <c r="A23" s="29"/>
      <c r="B23" s="30">
        <v>0</v>
      </c>
      <c r="C23" s="27">
        <f>B23/fttom</f>
        <v>0</v>
      </c>
      <c r="D23" s="80"/>
      <c r="E23" s="81"/>
      <c r="F23" s="81"/>
      <c r="G23" s="81"/>
      <c r="H23" s="82"/>
      <c r="I23" s="26">
        <f t="shared" si="0"/>
        <v>0</v>
      </c>
      <c r="J23" s="28">
        <f t="shared" si="1"/>
        <v>0</v>
      </c>
      <c r="K23" s="49"/>
      <c r="L23" s="49"/>
    </row>
    <row r="24" spans="1:12" ht="15" customHeight="1">
      <c r="A24" s="29"/>
      <c r="B24" s="30">
        <v>0</v>
      </c>
      <c r="C24" s="27">
        <f>B24/fttom</f>
        <v>0</v>
      </c>
      <c r="D24" s="80"/>
      <c r="E24" s="81"/>
      <c r="F24" s="81"/>
      <c r="G24" s="81"/>
      <c r="H24" s="82"/>
      <c r="I24" s="26">
        <f t="shared" si="0"/>
        <v>0</v>
      </c>
      <c r="J24" s="28">
        <f t="shared" si="1"/>
        <v>0</v>
      </c>
      <c r="K24" s="49"/>
      <c r="L24" s="49"/>
    </row>
    <row r="25" spans="1:12" ht="15" customHeight="1">
      <c r="A25" s="29"/>
      <c r="B25" s="30">
        <v>0</v>
      </c>
      <c r="C25" s="27">
        <f>B25/fttom</f>
        <v>0</v>
      </c>
      <c r="D25" s="80"/>
      <c r="E25" s="81"/>
      <c r="F25" s="81"/>
      <c r="G25" s="81"/>
      <c r="H25" s="82"/>
      <c r="I25" s="26">
        <f t="shared" si="0"/>
        <v>0</v>
      </c>
      <c r="J25" s="28">
        <f t="shared" si="1"/>
        <v>0</v>
      </c>
      <c r="K25" s="49"/>
      <c r="L25" s="49"/>
    </row>
    <row r="26" spans="1:12" ht="15" customHeight="1">
      <c r="A26" s="29"/>
      <c r="B26" s="30">
        <v>0</v>
      </c>
      <c r="C26" s="27">
        <f>B26/fttom</f>
        <v>0</v>
      </c>
      <c r="D26" s="80"/>
      <c r="E26" s="81"/>
      <c r="F26" s="81"/>
      <c r="G26" s="81"/>
      <c r="H26" s="82"/>
      <c r="I26" s="26">
        <f t="shared" si="0"/>
        <v>0</v>
      </c>
      <c r="J26" s="28">
        <f t="shared" si="1"/>
        <v>0</v>
      </c>
      <c r="K26" s="49"/>
      <c r="L26" s="49"/>
    </row>
    <row r="27" spans="1:12" ht="15" customHeight="1">
      <c r="A27" s="29"/>
      <c r="B27" s="30">
        <v>0</v>
      </c>
      <c r="C27" s="27">
        <f>B27/fttom</f>
        <v>0</v>
      </c>
      <c r="D27" s="80"/>
      <c r="E27" s="81"/>
      <c r="F27" s="81"/>
      <c r="G27" s="81"/>
      <c r="H27" s="82"/>
      <c r="I27" s="26">
        <f t="shared" si="0"/>
        <v>0</v>
      </c>
      <c r="J27" s="28">
        <f t="shared" si="1"/>
        <v>0</v>
      </c>
      <c r="K27" s="49"/>
      <c r="L27" s="49"/>
    </row>
    <row r="28" spans="1:12" ht="15" customHeight="1">
      <c r="A28" s="29"/>
      <c r="B28" s="30">
        <v>0</v>
      </c>
      <c r="C28" s="27">
        <f>B28/fttom</f>
        <v>0</v>
      </c>
      <c r="D28" s="80"/>
      <c r="E28" s="81"/>
      <c r="F28" s="81"/>
      <c r="G28" s="81"/>
      <c r="H28" s="82"/>
      <c r="I28" s="26">
        <f t="shared" si="0"/>
        <v>0</v>
      </c>
      <c r="J28" s="28">
        <f t="shared" si="1"/>
        <v>0</v>
      </c>
      <c r="K28" s="49"/>
      <c r="L28" s="49"/>
    </row>
    <row r="29" spans="1:12" ht="15" customHeight="1">
      <c r="A29" s="29"/>
      <c r="B29" s="30">
        <v>0</v>
      </c>
      <c r="C29" s="27">
        <f>B29/fttom</f>
        <v>0</v>
      </c>
      <c r="D29" s="80"/>
      <c r="E29" s="81"/>
      <c r="F29" s="81"/>
      <c r="G29" s="81"/>
      <c r="H29" s="82"/>
      <c r="I29" s="26">
        <f t="shared" si="0"/>
        <v>0</v>
      </c>
      <c r="J29" s="28">
        <f t="shared" si="1"/>
        <v>0</v>
      </c>
      <c r="K29" s="49"/>
      <c r="L29" s="49"/>
    </row>
    <row r="30" spans="1:12" ht="15" customHeight="1">
      <c r="A30" s="29"/>
      <c r="B30" s="30">
        <v>0</v>
      </c>
      <c r="C30" s="27">
        <f>B30/fttom</f>
        <v>0</v>
      </c>
      <c r="D30" s="80"/>
      <c r="E30" s="81"/>
      <c r="F30" s="81"/>
      <c r="G30" s="81"/>
      <c r="H30" s="82"/>
      <c r="I30" s="26">
        <f t="shared" si="0"/>
        <v>0</v>
      </c>
      <c r="J30" s="28">
        <f t="shared" si="1"/>
        <v>0</v>
      </c>
      <c r="K30" s="49"/>
      <c r="L30" s="49"/>
    </row>
    <row r="31" spans="1:12" ht="15" customHeight="1">
      <c r="A31" s="29"/>
      <c r="B31" s="30">
        <v>0</v>
      </c>
      <c r="C31" s="27">
        <f>B31/fttom</f>
        <v>0</v>
      </c>
      <c r="D31" s="80"/>
      <c r="E31" s="81"/>
      <c r="F31" s="81"/>
      <c r="G31" s="81"/>
      <c r="H31" s="82"/>
      <c r="I31" s="26">
        <f t="shared" si="0"/>
        <v>0</v>
      </c>
      <c r="J31" s="28">
        <f t="shared" si="1"/>
        <v>0</v>
      </c>
      <c r="K31" s="49"/>
      <c r="L31" s="49"/>
    </row>
    <row r="32" spans="1:12" ht="15" customHeight="1">
      <c r="A32" s="29"/>
      <c r="B32" s="30">
        <v>0</v>
      </c>
      <c r="C32" s="27">
        <f>B32/fttom</f>
        <v>0</v>
      </c>
      <c r="D32" s="80"/>
      <c r="E32" s="81"/>
      <c r="F32" s="81"/>
      <c r="G32" s="81"/>
      <c r="H32" s="82"/>
      <c r="I32" s="26">
        <f t="shared" si="0"/>
        <v>0</v>
      </c>
      <c r="J32" s="28">
        <f t="shared" si="1"/>
        <v>0</v>
      </c>
      <c r="K32" s="49"/>
      <c r="L32" s="49"/>
    </row>
    <row r="33" spans="3:4" ht="15.75" customHeight="1">
      <c r="C33" s="6"/>
      <c r="D33" s="6"/>
    </row>
    <row r="34" spans="1:12" ht="12" customHeight="1">
      <c r="A34" s="32"/>
      <c r="B34" s="99" t="s">
        <v>24</v>
      </c>
      <c r="C34" s="99"/>
      <c r="D34" s="32"/>
      <c r="E34" s="32"/>
      <c r="F34" s="32"/>
      <c r="G34" s="32"/>
      <c r="H34" s="32"/>
      <c r="I34" s="99" t="s">
        <v>3</v>
      </c>
      <c r="J34" s="99"/>
      <c r="K34" s="32"/>
      <c r="L34" s="32"/>
    </row>
    <row r="35" spans="1:12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5</v>
      </c>
      <c r="F35" s="11" t="s">
        <v>5</v>
      </c>
      <c r="G35" s="11" t="s">
        <v>5</v>
      </c>
      <c r="H35" s="11" t="s">
        <v>5</v>
      </c>
      <c r="I35" s="11" t="s">
        <v>13</v>
      </c>
      <c r="J35" s="11" t="s">
        <v>12</v>
      </c>
      <c r="K35" s="10" t="s">
        <v>17</v>
      </c>
      <c r="L35" s="10"/>
    </row>
    <row r="36" spans="1:12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83"/>
      <c r="E36" s="84"/>
      <c r="F36" s="84"/>
      <c r="G36" s="84"/>
      <c r="H36" s="85"/>
      <c r="I36" s="26">
        <f aca="true" t="shared" si="2" ref="I36:I47">SUM(D36:H36)*B36</f>
        <v>0</v>
      </c>
      <c r="J36" s="28">
        <f aca="true" t="shared" si="3" ref="J36:J47">SUM(D36:H36)*C36</f>
        <v>0</v>
      </c>
      <c r="K36" s="48"/>
      <c r="L36" s="48"/>
    </row>
    <row r="37" spans="1:12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86"/>
      <c r="E37" s="87"/>
      <c r="F37" s="87"/>
      <c r="G37" s="87"/>
      <c r="H37" s="88"/>
      <c r="I37" s="26">
        <f t="shared" si="2"/>
        <v>0</v>
      </c>
      <c r="J37" s="28">
        <f t="shared" si="3"/>
        <v>0</v>
      </c>
      <c r="K37" s="49"/>
      <c r="L37" s="49"/>
    </row>
    <row r="38" spans="1:12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86"/>
      <c r="E38" s="87"/>
      <c r="F38" s="87"/>
      <c r="G38" s="87"/>
      <c r="H38" s="88"/>
      <c r="I38" s="26">
        <f t="shared" si="2"/>
        <v>0</v>
      </c>
      <c r="J38" s="28">
        <f t="shared" si="3"/>
        <v>0</v>
      </c>
      <c r="K38" s="49"/>
      <c r="L38" s="49"/>
    </row>
    <row r="39" spans="1:12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86"/>
      <c r="E39" s="87"/>
      <c r="F39" s="87"/>
      <c r="G39" s="87"/>
      <c r="H39" s="88"/>
      <c r="I39" s="26">
        <f t="shared" si="2"/>
        <v>0</v>
      </c>
      <c r="J39" s="28">
        <f t="shared" si="3"/>
        <v>0</v>
      </c>
      <c r="K39" s="49"/>
      <c r="L39" s="49"/>
    </row>
    <row r="40" spans="1:12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86"/>
      <c r="E40" s="87"/>
      <c r="F40" s="87"/>
      <c r="G40" s="87"/>
      <c r="H40" s="88"/>
      <c r="I40" s="26">
        <f t="shared" si="2"/>
        <v>0</v>
      </c>
      <c r="J40" s="28">
        <f t="shared" si="3"/>
        <v>0</v>
      </c>
      <c r="K40" s="49"/>
      <c r="L40" s="49"/>
    </row>
    <row r="41" spans="1:12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86"/>
      <c r="E41" s="87"/>
      <c r="F41" s="87"/>
      <c r="G41" s="87"/>
      <c r="H41" s="88"/>
      <c r="I41" s="26">
        <f t="shared" si="2"/>
        <v>0</v>
      </c>
      <c r="J41" s="28">
        <f t="shared" si="3"/>
        <v>0</v>
      </c>
      <c r="K41" s="49"/>
      <c r="L41" s="49"/>
    </row>
    <row r="42" spans="1:12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86"/>
      <c r="E42" s="87"/>
      <c r="F42" s="87"/>
      <c r="G42" s="87"/>
      <c r="H42" s="88"/>
      <c r="I42" s="26">
        <f t="shared" si="2"/>
        <v>0</v>
      </c>
      <c r="J42" s="28">
        <f t="shared" si="3"/>
        <v>0</v>
      </c>
      <c r="K42" s="49"/>
      <c r="L42" s="49"/>
    </row>
    <row r="43" spans="1:12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86"/>
      <c r="E43" s="87"/>
      <c r="F43" s="87"/>
      <c r="G43" s="87"/>
      <c r="H43" s="88"/>
      <c r="I43" s="26">
        <f t="shared" si="2"/>
        <v>0</v>
      </c>
      <c r="J43" s="28">
        <f t="shared" si="3"/>
        <v>0</v>
      </c>
      <c r="K43" s="49"/>
      <c r="L43" s="49"/>
    </row>
    <row r="44" spans="1:12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86"/>
      <c r="E44" s="87"/>
      <c r="F44" s="87"/>
      <c r="G44" s="87"/>
      <c r="H44" s="88"/>
      <c r="I44" s="26">
        <f t="shared" si="2"/>
        <v>0</v>
      </c>
      <c r="J44" s="28">
        <f t="shared" si="3"/>
        <v>0</v>
      </c>
      <c r="K44" s="49"/>
      <c r="L44" s="49"/>
    </row>
    <row r="45" spans="1:12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86"/>
      <c r="E45" s="87"/>
      <c r="F45" s="87"/>
      <c r="G45" s="87"/>
      <c r="H45" s="88"/>
      <c r="I45" s="26">
        <f t="shared" si="2"/>
        <v>0</v>
      </c>
      <c r="J45" s="28">
        <f t="shared" si="3"/>
        <v>0</v>
      </c>
      <c r="K45" s="49"/>
      <c r="L45" s="49"/>
    </row>
    <row r="46" spans="1:12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86"/>
      <c r="E46" s="87"/>
      <c r="F46" s="87"/>
      <c r="G46" s="87"/>
      <c r="H46" s="88"/>
      <c r="I46" s="26">
        <f t="shared" si="2"/>
        <v>0</v>
      </c>
      <c r="J46" s="28">
        <f t="shared" si="3"/>
        <v>0</v>
      </c>
      <c r="K46" s="49"/>
      <c r="L46" s="49"/>
    </row>
    <row r="47" spans="1:12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86"/>
      <c r="E47" s="87"/>
      <c r="F47" s="87"/>
      <c r="G47" s="87"/>
      <c r="H47" s="88"/>
      <c r="I47" s="26">
        <f t="shared" si="2"/>
        <v>0</v>
      </c>
      <c r="J47" s="28">
        <f t="shared" si="3"/>
        <v>0</v>
      </c>
      <c r="K47" s="49"/>
      <c r="L47" s="49"/>
    </row>
    <row r="48" spans="3:10" ht="12.75">
      <c r="C48" s="39"/>
      <c r="D48" s="40"/>
      <c r="E48" s="40"/>
      <c r="F48" s="40"/>
      <c r="G48" s="40"/>
      <c r="H48" s="40"/>
      <c r="I48" s="41"/>
      <c r="J48" s="39"/>
    </row>
    <row r="49" spans="1:12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11" t="s">
        <v>13</v>
      </c>
      <c r="L49" s="33" t="s">
        <v>12</v>
      </c>
    </row>
    <row r="50" spans="1:12" s="7" customFormat="1" ht="12.75">
      <c r="A50" s="10" t="s">
        <v>25</v>
      </c>
      <c r="B50" s="12"/>
      <c r="C50" s="12"/>
      <c r="D50" s="12"/>
      <c r="E50" s="12"/>
      <c r="F50" s="12"/>
      <c r="G50" s="12"/>
      <c r="H50" s="12"/>
      <c r="I50" s="12"/>
      <c r="J50" s="12"/>
      <c r="K50" s="50">
        <f>SUM(I5:I32)+SUM(I36:I47)</f>
        <v>0</v>
      </c>
      <c r="L50" s="42">
        <f>SUM(J5:J32)+SUM(J36:J47)</f>
        <v>0</v>
      </c>
    </row>
    <row r="65" ht="12.75">
      <c r="C65" s="43">
        <v>3</v>
      </c>
    </row>
  </sheetData>
  <sheetProtection password="DDA3" sheet="1" objects="1" scenarios="1"/>
  <mergeCells count="5">
    <mergeCell ref="A1:L1"/>
    <mergeCell ref="B3:C3"/>
    <mergeCell ref="I3:J3"/>
    <mergeCell ref="B34:C34"/>
    <mergeCell ref="I34:J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K2" location="'Hall - Landing'!A1" display="'Hall - Landing'!A1"/>
    <hyperlink ref="L2" location="Bathroom!A1" display="Next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65"/>
  <sheetViews>
    <sheetView showGridLines="0" showRowColHeaders="0" workbookViewId="0" topLeftCell="A1">
      <selection activeCell="D5" sqref="D5"/>
    </sheetView>
  </sheetViews>
  <sheetFormatPr defaultColWidth="9.140625" defaultRowHeight="12.75"/>
  <cols>
    <col min="1" max="1" width="24.7109375" style="6" customWidth="1"/>
    <col min="2" max="2" width="3.00390625" style="6" customWidth="1"/>
    <col min="3" max="3" width="3.57421875" style="43" customWidth="1"/>
    <col min="4" max="4" width="5.57421875" style="41" customWidth="1"/>
    <col min="5" max="5" width="4.57421875" style="6" customWidth="1"/>
    <col min="6" max="6" width="3.57421875" style="6" customWidth="1"/>
    <col min="7" max="16384" width="9.140625" style="6" customWidth="1"/>
  </cols>
  <sheetData>
    <row r="1" spans="1:8" ht="15.75">
      <c r="A1" s="97" t="s">
        <v>9</v>
      </c>
      <c r="B1" s="97"/>
      <c r="C1" s="97"/>
      <c r="D1" s="97"/>
      <c r="E1" s="97"/>
      <c r="F1" s="97"/>
      <c r="G1" s="97"/>
      <c r="H1" s="97"/>
    </row>
    <row r="2" spans="1:8" s="3" customFormat="1" ht="21.75" customHeight="1">
      <c r="A2" s="16" t="s">
        <v>11</v>
      </c>
      <c r="C2" s="17"/>
      <c r="D2" s="18"/>
      <c r="G2" s="58" t="s">
        <v>16</v>
      </c>
      <c r="H2" s="58" t="s">
        <v>15</v>
      </c>
    </row>
    <row r="3" spans="1:8" s="3" customFormat="1" ht="9.75" customHeight="1">
      <c r="A3" s="19"/>
      <c r="B3" s="100" t="s">
        <v>23</v>
      </c>
      <c r="C3" s="100"/>
      <c r="D3" s="20"/>
      <c r="E3" s="100" t="s">
        <v>3</v>
      </c>
      <c r="F3" s="100"/>
      <c r="G3" s="21"/>
      <c r="H3" s="21"/>
    </row>
    <row r="4" spans="1:8" ht="12" customHeight="1">
      <c r="A4" s="22" t="s">
        <v>2</v>
      </c>
      <c r="B4" s="23" t="s">
        <v>13</v>
      </c>
      <c r="C4" s="24" t="s">
        <v>12</v>
      </c>
      <c r="D4" s="10" t="s">
        <v>5</v>
      </c>
      <c r="E4" s="23" t="s">
        <v>13</v>
      </c>
      <c r="F4" s="24" t="s">
        <v>12</v>
      </c>
      <c r="G4" s="22" t="s">
        <v>17</v>
      </c>
      <c r="H4" s="22"/>
    </row>
    <row r="5" spans="1:8" ht="15" customHeight="1">
      <c r="A5" s="25" t="s">
        <v>98</v>
      </c>
      <c r="B5" s="26">
        <v>3</v>
      </c>
      <c r="C5" s="27">
        <f>B5/fttom</f>
        <v>0.08489999770770006</v>
      </c>
      <c r="D5" s="48"/>
      <c r="E5" s="26">
        <f>D5*B5</f>
        <v>0</v>
      </c>
      <c r="F5" s="28">
        <f>C5*D5</f>
        <v>0</v>
      </c>
      <c r="G5" s="48"/>
      <c r="H5" s="48"/>
    </row>
    <row r="6" spans="1:8" ht="15" customHeight="1">
      <c r="A6" s="29"/>
      <c r="B6" s="30">
        <v>0</v>
      </c>
      <c r="C6" s="27">
        <f>B6/fttom</f>
        <v>0</v>
      </c>
      <c r="D6" s="49"/>
      <c r="E6" s="26">
        <f aca="true" t="shared" si="0" ref="E6:E32">D6*B6</f>
        <v>0</v>
      </c>
      <c r="F6" s="28">
        <f aca="true" t="shared" si="1" ref="F6:F32">C6*D6</f>
        <v>0</v>
      </c>
      <c r="G6" s="49"/>
      <c r="H6" s="49"/>
    </row>
    <row r="7" spans="1:8" ht="15" customHeight="1">
      <c r="A7" s="29" t="s">
        <v>54</v>
      </c>
      <c r="B7" s="30">
        <v>0</v>
      </c>
      <c r="C7" s="27">
        <f>B7/fttom</f>
        <v>0</v>
      </c>
      <c r="D7" s="49"/>
      <c r="E7" s="26">
        <f t="shared" si="0"/>
        <v>0</v>
      </c>
      <c r="F7" s="28">
        <f t="shared" si="1"/>
        <v>0</v>
      </c>
      <c r="G7" s="49"/>
      <c r="H7" s="49"/>
    </row>
    <row r="8" spans="1:8" ht="15" customHeight="1">
      <c r="A8" s="29" t="s">
        <v>54</v>
      </c>
      <c r="B8" s="30">
        <v>0</v>
      </c>
      <c r="C8" s="27">
        <f>B8/fttom</f>
        <v>0</v>
      </c>
      <c r="D8" s="49"/>
      <c r="E8" s="26">
        <f t="shared" si="0"/>
        <v>0</v>
      </c>
      <c r="F8" s="28">
        <f t="shared" si="1"/>
        <v>0</v>
      </c>
      <c r="G8" s="49"/>
      <c r="H8" s="49"/>
    </row>
    <row r="9" spans="1:8" ht="15" customHeight="1">
      <c r="A9" s="29" t="s">
        <v>54</v>
      </c>
      <c r="B9" s="30">
        <v>0</v>
      </c>
      <c r="C9" s="27">
        <f>B9/fttom</f>
        <v>0</v>
      </c>
      <c r="D9" s="49"/>
      <c r="E9" s="26">
        <f t="shared" si="0"/>
        <v>0</v>
      </c>
      <c r="F9" s="28">
        <f t="shared" si="1"/>
        <v>0</v>
      </c>
      <c r="G9" s="49"/>
      <c r="H9" s="49"/>
    </row>
    <row r="10" spans="1:8" ht="15" customHeight="1">
      <c r="A10" s="29" t="s">
        <v>54</v>
      </c>
      <c r="B10" s="30">
        <v>0</v>
      </c>
      <c r="C10" s="27">
        <f>B10/fttom</f>
        <v>0</v>
      </c>
      <c r="D10" s="49"/>
      <c r="E10" s="26">
        <f t="shared" si="0"/>
        <v>0</v>
      </c>
      <c r="F10" s="28">
        <f t="shared" si="1"/>
        <v>0</v>
      </c>
      <c r="G10" s="49"/>
      <c r="H10" s="49"/>
    </row>
    <row r="11" spans="1:8" ht="15" customHeight="1">
      <c r="A11" s="29" t="s">
        <v>54</v>
      </c>
      <c r="B11" s="30">
        <v>0</v>
      </c>
      <c r="C11" s="27">
        <f>B11/fttom</f>
        <v>0</v>
      </c>
      <c r="D11" s="49"/>
      <c r="E11" s="26">
        <f t="shared" si="0"/>
        <v>0</v>
      </c>
      <c r="F11" s="28">
        <f t="shared" si="1"/>
        <v>0</v>
      </c>
      <c r="G11" s="49"/>
      <c r="H11" s="49"/>
    </row>
    <row r="12" spans="1:8" ht="15" customHeight="1">
      <c r="A12" s="29" t="s">
        <v>54</v>
      </c>
      <c r="B12" s="30">
        <v>0</v>
      </c>
      <c r="C12" s="27">
        <f>B12/fttom</f>
        <v>0</v>
      </c>
      <c r="D12" s="49"/>
      <c r="E12" s="26">
        <f t="shared" si="0"/>
        <v>0</v>
      </c>
      <c r="F12" s="28">
        <f t="shared" si="1"/>
        <v>0</v>
      </c>
      <c r="G12" s="49"/>
      <c r="H12" s="49"/>
    </row>
    <row r="13" spans="1:8" ht="15" customHeight="1">
      <c r="A13" s="29" t="s">
        <v>54</v>
      </c>
      <c r="B13" s="30">
        <v>0</v>
      </c>
      <c r="C13" s="27">
        <f>B13/fttom</f>
        <v>0</v>
      </c>
      <c r="D13" s="49"/>
      <c r="E13" s="26">
        <f t="shared" si="0"/>
        <v>0</v>
      </c>
      <c r="F13" s="28">
        <f t="shared" si="1"/>
        <v>0</v>
      </c>
      <c r="G13" s="49"/>
      <c r="H13" s="49"/>
    </row>
    <row r="14" spans="1:8" ht="15" customHeight="1">
      <c r="A14" s="29" t="s">
        <v>54</v>
      </c>
      <c r="B14" s="30">
        <v>0</v>
      </c>
      <c r="C14" s="27">
        <f>B14/fttom</f>
        <v>0</v>
      </c>
      <c r="D14" s="49"/>
      <c r="E14" s="26">
        <f t="shared" si="0"/>
        <v>0</v>
      </c>
      <c r="F14" s="28">
        <f t="shared" si="1"/>
        <v>0</v>
      </c>
      <c r="G14" s="49"/>
      <c r="H14" s="49"/>
    </row>
    <row r="15" spans="1:8" ht="15" customHeight="1">
      <c r="A15" s="29" t="s">
        <v>54</v>
      </c>
      <c r="B15" s="30">
        <v>0</v>
      </c>
      <c r="C15" s="27">
        <f>B15/fttom</f>
        <v>0</v>
      </c>
      <c r="D15" s="49"/>
      <c r="E15" s="26">
        <f t="shared" si="0"/>
        <v>0</v>
      </c>
      <c r="F15" s="28">
        <f t="shared" si="1"/>
        <v>0</v>
      </c>
      <c r="G15" s="49"/>
      <c r="H15" s="49"/>
    </row>
    <row r="16" spans="1:8" ht="15" customHeight="1">
      <c r="A16" s="29" t="s">
        <v>54</v>
      </c>
      <c r="B16" s="30">
        <v>0</v>
      </c>
      <c r="C16" s="27">
        <f>B16/fttom</f>
        <v>0</v>
      </c>
      <c r="D16" s="49"/>
      <c r="E16" s="26">
        <f t="shared" si="0"/>
        <v>0</v>
      </c>
      <c r="F16" s="28">
        <f t="shared" si="1"/>
        <v>0</v>
      </c>
      <c r="G16" s="49"/>
      <c r="H16" s="49"/>
    </row>
    <row r="17" spans="1:8" ht="15" customHeight="1">
      <c r="A17" s="29"/>
      <c r="B17" s="30">
        <v>0</v>
      </c>
      <c r="C17" s="27">
        <f>B17/fttom</f>
        <v>0</v>
      </c>
      <c r="D17" s="49"/>
      <c r="E17" s="26"/>
      <c r="F17" s="28">
        <f t="shared" si="1"/>
        <v>0</v>
      </c>
      <c r="G17" s="49"/>
      <c r="H17" s="49"/>
    </row>
    <row r="18" spans="1:8" ht="15" customHeight="1">
      <c r="A18" s="29"/>
      <c r="B18" s="30">
        <v>0</v>
      </c>
      <c r="C18" s="27">
        <f>B18/fttom</f>
        <v>0</v>
      </c>
      <c r="D18" s="49"/>
      <c r="E18" s="26">
        <f t="shared" si="0"/>
        <v>0</v>
      </c>
      <c r="F18" s="28">
        <f t="shared" si="1"/>
        <v>0</v>
      </c>
      <c r="G18" s="49"/>
      <c r="H18" s="49"/>
    </row>
    <row r="19" spans="1:8" ht="15" customHeight="1">
      <c r="A19" s="29"/>
      <c r="B19" s="30">
        <v>0</v>
      </c>
      <c r="C19" s="27">
        <f>B19/fttom</f>
        <v>0</v>
      </c>
      <c r="D19" s="49"/>
      <c r="E19" s="26">
        <f t="shared" si="0"/>
        <v>0</v>
      </c>
      <c r="F19" s="28">
        <f t="shared" si="1"/>
        <v>0</v>
      </c>
      <c r="G19" s="49"/>
      <c r="H19" s="49"/>
    </row>
    <row r="20" spans="1:8" ht="15" customHeight="1">
      <c r="A20" s="29"/>
      <c r="B20" s="30">
        <v>0</v>
      </c>
      <c r="C20" s="27">
        <f>B20/fttom</f>
        <v>0</v>
      </c>
      <c r="D20" s="49"/>
      <c r="E20" s="26">
        <f t="shared" si="0"/>
        <v>0</v>
      </c>
      <c r="F20" s="28">
        <f t="shared" si="1"/>
        <v>0</v>
      </c>
      <c r="G20" s="49"/>
      <c r="H20" s="49"/>
    </row>
    <row r="21" spans="1:8" ht="15" customHeight="1">
      <c r="A21" s="29"/>
      <c r="B21" s="30">
        <v>0</v>
      </c>
      <c r="C21" s="27">
        <f>B21/fttom</f>
        <v>0</v>
      </c>
      <c r="D21" s="49"/>
      <c r="E21" s="26">
        <f t="shared" si="0"/>
        <v>0</v>
      </c>
      <c r="F21" s="28">
        <f t="shared" si="1"/>
        <v>0</v>
      </c>
      <c r="G21" s="49"/>
      <c r="H21" s="49"/>
    </row>
    <row r="22" spans="1:8" ht="15" customHeight="1">
      <c r="A22" s="29"/>
      <c r="B22" s="30">
        <v>0</v>
      </c>
      <c r="C22" s="27">
        <f>B22/fttom</f>
        <v>0</v>
      </c>
      <c r="D22" s="49"/>
      <c r="E22" s="26">
        <f t="shared" si="0"/>
        <v>0</v>
      </c>
      <c r="F22" s="28">
        <f t="shared" si="1"/>
        <v>0</v>
      </c>
      <c r="G22" s="49"/>
      <c r="H22" s="49"/>
    </row>
    <row r="23" spans="1:8" ht="15" customHeight="1">
      <c r="A23" s="29"/>
      <c r="B23" s="30">
        <v>0</v>
      </c>
      <c r="C23" s="27">
        <f>B23/fttom</f>
        <v>0</v>
      </c>
      <c r="D23" s="49"/>
      <c r="E23" s="26">
        <f t="shared" si="0"/>
        <v>0</v>
      </c>
      <c r="F23" s="28">
        <f t="shared" si="1"/>
        <v>0</v>
      </c>
      <c r="G23" s="49"/>
      <c r="H23" s="49"/>
    </row>
    <row r="24" spans="1:8" ht="15" customHeight="1">
      <c r="A24" s="29"/>
      <c r="B24" s="30">
        <v>0</v>
      </c>
      <c r="C24" s="27">
        <f>B24/fttom</f>
        <v>0</v>
      </c>
      <c r="D24" s="49"/>
      <c r="E24" s="26">
        <f t="shared" si="0"/>
        <v>0</v>
      </c>
      <c r="F24" s="28">
        <f t="shared" si="1"/>
        <v>0</v>
      </c>
      <c r="G24" s="49"/>
      <c r="H24" s="49"/>
    </row>
    <row r="25" spans="1:8" ht="15" customHeight="1">
      <c r="A25" s="29"/>
      <c r="B25" s="30">
        <v>0</v>
      </c>
      <c r="C25" s="27">
        <f>B25/fttom</f>
        <v>0</v>
      </c>
      <c r="D25" s="49"/>
      <c r="E25" s="26">
        <f t="shared" si="0"/>
        <v>0</v>
      </c>
      <c r="F25" s="28">
        <f t="shared" si="1"/>
        <v>0</v>
      </c>
      <c r="G25" s="49"/>
      <c r="H25" s="49"/>
    </row>
    <row r="26" spans="1:8" ht="15" customHeight="1">
      <c r="A26" s="29"/>
      <c r="B26" s="30">
        <v>0</v>
      </c>
      <c r="C26" s="27">
        <f>B26/fttom</f>
        <v>0</v>
      </c>
      <c r="D26" s="49"/>
      <c r="E26" s="26">
        <f t="shared" si="0"/>
        <v>0</v>
      </c>
      <c r="F26" s="28">
        <f t="shared" si="1"/>
        <v>0</v>
      </c>
      <c r="G26" s="49"/>
      <c r="H26" s="49"/>
    </row>
    <row r="27" spans="1:8" ht="15" customHeight="1">
      <c r="A27" s="29"/>
      <c r="B27" s="30">
        <v>0</v>
      </c>
      <c r="C27" s="27">
        <f>B27/fttom</f>
        <v>0</v>
      </c>
      <c r="D27" s="49"/>
      <c r="E27" s="26">
        <f t="shared" si="0"/>
        <v>0</v>
      </c>
      <c r="F27" s="28">
        <f t="shared" si="1"/>
        <v>0</v>
      </c>
      <c r="G27" s="49"/>
      <c r="H27" s="49"/>
    </row>
    <row r="28" spans="1:8" ht="15" customHeight="1">
      <c r="A28" s="29"/>
      <c r="B28" s="30">
        <v>0</v>
      </c>
      <c r="C28" s="27">
        <f>B28/fttom</f>
        <v>0</v>
      </c>
      <c r="D28" s="49"/>
      <c r="E28" s="26">
        <f t="shared" si="0"/>
        <v>0</v>
      </c>
      <c r="F28" s="28">
        <f t="shared" si="1"/>
        <v>0</v>
      </c>
      <c r="G28" s="49"/>
      <c r="H28" s="49"/>
    </row>
    <row r="29" spans="1:8" ht="15" customHeight="1">
      <c r="A29" s="29"/>
      <c r="B29" s="30">
        <v>0</v>
      </c>
      <c r="C29" s="27">
        <f>B29/fttom</f>
        <v>0</v>
      </c>
      <c r="D29" s="49"/>
      <c r="E29" s="26">
        <f t="shared" si="0"/>
        <v>0</v>
      </c>
      <c r="F29" s="28">
        <f t="shared" si="1"/>
        <v>0</v>
      </c>
      <c r="G29" s="49"/>
      <c r="H29" s="49"/>
    </row>
    <row r="30" spans="1:8" ht="15" customHeight="1">
      <c r="A30" s="29"/>
      <c r="B30" s="30">
        <v>0</v>
      </c>
      <c r="C30" s="27">
        <f>B30/fttom</f>
        <v>0</v>
      </c>
      <c r="D30" s="49"/>
      <c r="E30" s="26">
        <f t="shared" si="0"/>
        <v>0</v>
      </c>
      <c r="F30" s="28">
        <f t="shared" si="1"/>
        <v>0</v>
      </c>
      <c r="G30" s="49"/>
      <c r="H30" s="49"/>
    </row>
    <row r="31" spans="1:8" ht="15" customHeight="1">
      <c r="A31" s="29"/>
      <c r="B31" s="30">
        <v>0</v>
      </c>
      <c r="C31" s="27">
        <f>B31/fttom</f>
        <v>0</v>
      </c>
      <c r="D31" s="49"/>
      <c r="E31" s="26">
        <f t="shared" si="0"/>
        <v>0</v>
      </c>
      <c r="F31" s="28">
        <f t="shared" si="1"/>
        <v>0</v>
      </c>
      <c r="G31" s="49"/>
      <c r="H31" s="49"/>
    </row>
    <row r="32" spans="1:8" ht="15" customHeight="1">
      <c r="A32" s="29"/>
      <c r="B32" s="30">
        <v>0</v>
      </c>
      <c r="C32" s="27">
        <f>B32/fttom</f>
        <v>0</v>
      </c>
      <c r="D32" s="49"/>
      <c r="E32" s="30">
        <f t="shared" si="0"/>
        <v>0</v>
      </c>
      <c r="F32" s="31">
        <f t="shared" si="1"/>
        <v>0</v>
      </c>
      <c r="G32" s="49"/>
      <c r="H32" s="49"/>
    </row>
    <row r="33" spans="3:4" ht="15.75" customHeight="1">
      <c r="C33" s="6"/>
      <c r="D33" s="6"/>
    </row>
    <row r="34" spans="1:8" ht="12" customHeight="1">
      <c r="A34" s="32"/>
      <c r="B34" s="99" t="s">
        <v>24</v>
      </c>
      <c r="C34" s="99"/>
      <c r="D34" s="32"/>
      <c r="E34" s="99" t="s">
        <v>3</v>
      </c>
      <c r="F34" s="99"/>
      <c r="G34" s="32"/>
      <c r="H34" s="32"/>
    </row>
    <row r="35" spans="1:8" ht="12.75" customHeight="1">
      <c r="A35" s="10" t="s">
        <v>4</v>
      </c>
      <c r="B35" s="11" t="s">
        <v>13</v>
      </c>
      <c r="C35" s="33" t="s">
        <v>12</v>
      </c>
      <c r="D35" s="11" t="s">
        <v>5</v>
      </c>
      <c r="E35" s="11" t="s">
        <v>13</v>
      </c>
      <c r="F35" s="11" t="s">
        <v>12</v>
      </c>
      <c r="G35" s="10" t="s">
        <v>17</v>
      </c>
      <c r="H35" s="10"/>
    </row>
    <row r="36" spans="1:8" ht="15.75" customHeight="1">
      <c r="A36" s="34" t="str">
        <f>Cartons!A3</f>
        <v>Book Cartons</v>
      </c>
      <c r="B36" s="46">
        <f>Cartons!B3</f>
        <v>2</v>
      </c>
      <c r="C36" s="28">
        <f>Cartons!C3</f>
        <v>0.05659999847180004</v>
      </c>
      <c r="D36" s="1"/>
      <c r="E36" s="30">
        <f aca="true" t="shared" si="2" ref="E36:E47">D36*B36</f>
        <v>0</v>
      </c>
      <c r="F36" s="31">
        <f aca="true" t="shared" si="3" ref="F36:F47">C36*D36</f>
        <v>0</v>
      </c>
      <c r="G36" s="48"/>
      <c r="H36" s="48"/>
    </row>
    <row r="37" spans="1:8" ht="15.75" customHeight="1">
      <c r="A37" s="36" t="str">
        <f>Cartons!A4</f>
        <v>Pack II Cartons</v>
      </c>
      <c r="B37" s="38">
        <f>Cartons!B4</f>
        <v>3</v>
      </c>
      <c r="C37" s="31">
        <f>Cartons!C4</f>
        <v>0.08489999770770006</v>
      </c>
      <c r="D37" s="2"/>
      <c r="E37" s="30">
        <f t="shared" si="2"/>
        <v>0</v>
      </c>
      <c r="F37" s="31">
        <f t="shared" si="3"/>
        <v>0</v>
      </c>
      <c r="G37" s="49"/>
      <c r="H37" s="49"/>
    </row>
    <row r="38" spans="1:8" ht="15.75" customHeight="1">
      <c r="A38" s="36" t="str">
        <f>Cartons!A5</f>
        <v>Picture Cartons</v>
      </c>
      <c r="B38" s="38">
        <f>Cartons!B5</f>
        <v>4</v>
      </c>
      <c r="C38" s="31">
        <f>Cartons!C5</f>
        <v>0.11319999694360008</v>
      </c>
      <c r="D38" s="2"/>
      <c r="E38" s="30">
        <f t="shared" si="2"/>
        <v>0</v>
      </c>
      <c r="F38" s="31">
        <f t="shared" si="3"/>
        <v>0</v>
      </c>
      <c r="G38" s="49"/>
      <c r="H38" s="49"/>
    </row>
    <row r="39" spans="1:8" ht="15.75" customHeight="1">
      <c r="A39" s="36" t="str">
        <f>Cartons!A6</f>
        <v>Wardrobe Cartons</v>
      </c>
      <c r="B39" s="38">
        <f>Cartons!B6</f>
        <v>15</v>
      </c>
      <c r="C39" s="31">
        <f>Cartons!C6</f>
        <v>0.4244999885385003</v>
      </c>
      <c r="D39" s="2"/>
      <c r="E39" s="30">
        <f t="shared" si="2"/>
        <v>0</v>
      </c>
      <c r="F39" s="31">
        <f t="shared" si="3"/>
        <v>0</v>
      </c>
      <c r="G39" s="49"/>
      <c r="H39" s="49"/>
    </row>
    <row r="40" spans="1:8" ht="15.75" customHeight="1">
      <c r="A40" s="36">
        <f>Cartons!A7</f>
        <v>0</v>
      </c>
      <c r="B40" s="38">
        <f>Cartons!B7</f>
        <v>0</v>
      </c>
      <c r="C40" s="31">
        <f>Cartons!C7</f>
        <v>0</v>
      </c>
      <c r="D40" s="2"/>
      <c r="E40" s="30">
        <f t="shared" si="2"/>
        <v>0</v>
      </c>
      <c r="F40" s="31">
        <f t="shared" si="3"/>
        <v>0</v>
      </c>
      <c r="G40" s="49"/>
      <c r="H40" s="49"/>
    </row>
    <row r="41" spans="1:8" ht="15.75" customHeight="1">
      <c r="A41" s="36">
        <f>Cartons!A8</f>
        <v>0</v>
      </c>
      <c r="B41" s="38">
        <f>Cartons!B8</f>
        <v>0</v>
      </c>
      <c r="C41" s="31">
        <f>Cartons!C8</f>
        <v>0</v>
      </c>
      <c r="D41" s="2"/>
      <c r="E41" s="30">
        <f t="shared" si="2"/>
        <v>0</v>
      </c>
      <c r="F41" s="31">
        <f t="shared" si="3"/>
        <v>0</v>
      </c>
      <c r="G41" s="49"/>
      <c r="H41" s="49"/>
    </row>
    <row r="42" spans="1:8" ht="15.75" customHeight="1">
      <c r="A42" s="36">
        <f>Cartons!A9</f>
        <v>0</v>
      </c>
      <c r="B42" s="38">
        <f>Cartons!B9</f>
        <v>0</v>
      </c>
      <c r="C42" s="31">
        <f>Cartons!C9</f>
        <v>0</v>
      </c>
      <c r="D42" s="2"/>
      <c r="E42" s="30">
        <f t="shared" si="2"/>
        <v>0</v>
      </c>
      <c r="F42" s="31">
        <f t="shared" si="3"/>
        <v>0</v>
      </c>
      <c r="G42" s="49"/>
      <c r="H42" s="49"/>
    </row>
    <row r="43" spans="1:8" ht="15.75" customHeight="1">
      <c r="A43" s="36">
        <f>Cartons!A10</f>
        <v>0</v>
      </c>
      <c r="B43" s="38">
        <f>Cartons!B10</f>
        <v>0</v>
      </c>
      <c r="C43" s="31">
        <f>Cartons!C10</f>
        <v>0</v>
      </c>
      <c r="D43" s="2"/>
      <c r="E43" s="30">
        <f t="shared" si="2"/>
        <v>0</v>
      </c>
      <c r="F43" s="31">
        <f t="shared" si="3"/>
        <v>0</v>
      </c>
      <c r="G43" s="49"/>
      <c r="H43" s="49"/>
    </row>
    <row r="44" spans="1:8" ht="15.75" customHeight="1">
      <c r="A44" s="36">
        <f>Cartons!A11</f>
        <v>0</v>
      </c>
      <c r="B44" s="38">
        <f>Cartons!B11</f>
        <v>0</v>
      </c>
      <c r="C44" s="31">
        <f>Cartons!C11</f>
        <v>0</v>
      </c>
      <c r="D44" s="2"/>
      <c r="E44" s="30">
        <f t="shared" si="2"/>
        <v>0</v>
      </c>
      <c r="F44" s="31">
        <f t="shared" si="3"/>
        <v>0</v>
      </c>
      <c r="G44" s="49"/>
      <c r="H44" s="49"/>
    </row>
    <row r="45" spans="1:8" ht="15.75" customHeight="1">
      <c r="A45" s="36">
        <f>Cartons!A12</f>
        <v>0</v>
      </c>
      <c r="B45" s="38">
        <f>Cartons!B12</f>
        <v>0</v>
      </c>
      <c r="C45" s="31">
        <f>Cartons!C12</f>
        <v>0</v>
      </c>
      <c r="D45" s="2"/>
      <c r="E45" s="30">
        <f t="shared" si="2"/>
        <v>0</v>
      </c>
      <c r="F45" s="31">
        <f t="shared" si="3"/>
        <v>0</v>
      </c>
      <c r="G45" s="49"/>
      <c r="H45" s="49"/>
    </row>
    <row r="46" spans="1:8" ht="15.75" customHeight="1">
      <c r="A46" s="36">
        <f>Cartons!A13</f>
        <v>0</v>
      </c>
      <c r="B46" s="38">
        <f>Cartons!B13</f>
        <v>0</v>
      </c>
      <c r="C46" s="31">
        <f>Cartons!C13</f>
        <v>0</v>
      </c>
      <c r="D46" s="2"/>
      <c r="E46" s="30">
        <f t="shared" si="2"/>
        <v>0</v>
      </c>
      <c r="F46" s="31">
        <f t="shared" si="3"/>
        <v>0</v>
      </c>
      <c r="G46" s="49"/>
      <c r="H46" s="49"/>
    </row>
    <row r="47" spans="1:8" ht="15.75" customHeight="1">
      <c r="A47" s="36">
        <f>Cartons!A14</f>
        <v>0</v>
      </c>
      <c r="B47" s="38">
        <f>Cartons!B14</f>
        <v>0</v>
      </c>
      <c r="C47" s="31">
        <f>Cartons!C14</f>
        <v>0</v>
      </c>
      <c r="D47" s="2"/>
      <c r="E47" s="30">
        <f t="shared" si="2"/>
        <v>0</v>
      </c>
      <c r="F47" s="31">
        <f t="shared" si="3"/>
        <v>0</v>
      </c>
      <c r="G47" s="49"/>
      <c r="H47" s="49"/>
    </row>
    <row r="48" spans="3:6" ht="12.75">
      <c r="C48" s="39"/>
      <c r="D48" s="40"/>
      <c r="E48" s="41"/>
      <c r="F48" s="39"/>
    </row>
    <row r="49" spans="1:8" ht="14.25">
      <c r="A49" s="32"/>
      <c r="B49" s="32"/>
      <c r="C49" s="32"/>
      <c r="D49" s="32"/>
      <c r="E49" s="32"/>
      <c r="F49" s="32"/>
      <c r="G49" s="11" t="s">
        <v>13</v>
      </c>
      <c r="H49" s="33" t="s">
        <v>12</v>
      </c>
    </row>
    <row r="50" spans="1:8" s="7" customFormat="1" ht="12.75">
      <c r="A50" s="10" t="s">
        <v>25</v>
      </c>
      <c r="B50" s="12"/>
      <c r="C50" s="12"/>
      <c r="D50" s="12"/>
      <c r="E50" s="12"/>
      <c r="F50" s="12"/>
      <c r="G50" s="50">
        <f>SUM(E5:E32)+SUM(E36:E47)</f>
        <v>0</v>
      </c>
      <c r="H50" s="42">
        <f>SUM(F5:F32)+SUM(F36:F47)</f>
        <v>0</v>
      </c>
    </row>
    <row r="65" ht="12.75">
      <c r="C65" s="43">
        <v>3</v>
      </c>
    </row>
  </sheetData>
  <sheetProtection password="DDA3" sheet="1" objects="1" scenarios="1"/>
  <mergeCells count="5">
    <mergeCell ref="A1:H1"/>
    <mergeCell ref="B3:C3"/>
    <mergeCell ref="E3:F3"/>
    <mergeCell ref="B34:C34"/>
    <mergeCell ref="E34:F34"/>
  </mergeCells>
  <conditionalFormatting sqref="B36:C47 A36:A39">
    <cfRule type="cellIs" priority="1" dxfId="1" operator="equal" stopIfTrue="1">
      <formula>0</formula>
    </cfRule>
  </conditionalFormatting>
  <conditionalFormatting sqref="A40:A47">
    <cfRule type="cellIs" priority="2" dxfId="0" operator="equal" stopIfTrue="1">
      <formula>0</formula>
    </cfRule>
  </conditionalFormatting>
  <hyperlinks>
    <hyperlink ref="A2" location="'Survey Summary'!A1" display="'Survey Summary'!A1"/>
    <hyperlink ref="G2" location="'Bedroom 5'!A1" display="'Bedroom 5'!A1"/>
    <hyperlink ref="H2" location="'Outside effects'!A1" display="'Outside effects'!A1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Enhanced Operating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Maystre</dc:creator>
  <cp:keywords/>
  <dc:description/>
  <cp:lastModifiedBy>Simon Maystre</cp:lastModifiedBy>
  <cp:lastPrinted>2000-04-18T21:43:57Z</cp:lastPrinted>
  <dcterms:created xsi:type="dcterms:W3CDTF">1999-04-04T12:16:18Z</dcterms:created>
  <dcterms:modified xsi:type="dcterms:W3CDTF">2000-11-22T17:36:06Z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